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6f33fa7f78ea46e2aaca-my.sharepoint.com/personal/evelyn_mcquiddy_ucr_ac_cr/Documents/2023/FONDOS CONCURSABLES/convocatoria 2024/Instrumentos evaluación finales/"/>
    </mc:Choice>
  </mc:AlternateContent>
  <xr:revisionPtr revIDLastSave="2" documentId="11_D5FE984AF8B717A5DDCD3F836B8B9C83750D4C89" xr6:coauthVersionLast="47" xr6:coauthVersionMax="47" xr10:uidLastSave="{769CDAC8-72BD-47AF-A885-ECAE55BDA373}"/>
  <bookViews>
    <workbookView xWindow="-120" yWindow="-120" windowWidth="20730" windowHeight="11040" tabRatio="500" xr2:uid="{00000000-000D-0000-FFFF-FFFF00000000}"/>
  </bookViews>
  <sheets>
    <sheet name=" Evaluación proyecto" sheetId="1" r:id="rId1"/>
    <sheet name=" Evaluación REDES" sheetId="2" state="hidden" r:id="rId2"/>
    <sheet name="Hoja1" sheetId="3" r:id="rId3"/>
    <sheet name="Sheet1" sheetId="4" state="hidden"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5" i="2" l="1"/>
  <c r="H15" i="2"/>
  <c r="I14" i="2"/>
  <c r="H14" i="2"/>
  <c r="H10" i="2" s="1"/>
  <c r="H16" i="2" s="1"/>
  <c r="I13" i="2"/>
  <c r="H13" i="2"/>
  <c r="I12" i="2"/>
  <c r="I16" i="2" s="1"/>
  <c r="I17" i="2" s="1"/>
  <c r="H12" i="2"/>
  <c r="I11" i="2"/>
  <c r="H11" i="2"/>
  <c r="I46" i="1"/>
  <c r="H46" i="1"/>
  <c r="I45" i="1"/>
  <c r="H45" i="1"/>
  <c r="I44" i="1"/>
  <c r="H44" i="1"/>
  <c r="I43" i="1"/>
  <c r="H43" i="1"/>
  <c r="I42" i="1"/>
  <c r="H42" i="1"/>
  <c r="H41" i="1" s="1"/>
  <c r="I40" i="1"/>
  <c r="H40" i="1"/>
  <c r="I39" i="1"/>
  <c r="H39" i="1"/>
  <c r="I38" i="1"/>
  <c r="H38" i="1"/>
  <c r="H36" i="1" s="1"/>
  <c r="I37" i="1"/>
  <c r="H37" i="1"/>
  <c r="I35" i="1"/>
  <c r="H35" i="1"/>
  <c r="I34" i="1"/>
  <c r="H34" i="1"/>
  <c r="H30" i="1" s="1"/>
  <c r="I33" i="1"/>
  <c r="H33" i="1"/>
  <c r="I32" i="1"/>
  <c r="H32" i="1"/>
  <c r="I31" i="1"/>
  <c r="H31" i="1"/>
  <c r="I29" i="1"/>
  <c r="H29" i="1"/>
  <c r="I28" i="1"/>
  <c r="H28" i="1"/>
  <c r="I27" i="1"/>
  <c r="H27" i="1"/>
  <c r="I26" i="1"/>
  <c r="H26" i="1"/>
  <c r="I25" i="1"/>
  <c r="H25" i="1"/>
  <c r="H22" i="1" s="1"/>
  <c r="I24" i="1"/>
  <c r="H24" i="1"/>
  <c r="I23" i="1"/>
  <c r="H23" i="1"/>
  <c r="I21" i="1"/>
  <c r="H21" i="1"/>
  <c r="H17" i="1" s="1"/>
  <c r="I20" i="1"/>
  <c r="H20" i="1"/>
  <c r="I19" i="1"/>
  <c r="H19" i="1"/>
  <c r="I18" i="1"/>
  <c r="H18" i="1"/>
  <c r="I16" i="1"/>
  <c r="H16" i="1"/>
  <c r="H12" i="1" s="1"/>
  <c r="H47" i="1" s="1"/>
  <c r="I15" i="1"/>
  <c r="H15" i="1"/>
  <c r="I14" i="1"/>
  <c r="H14" i="1"/>
  <c r="I13" i="1"/>
  <c r="I47" i="1" s="1"/>
  <c r="H13" i="1"/>
</calcChain>
</file>

<file path=xl/sharedStrings.xml><?xml version="1.0" encoding="utf-8"?>
<sst xmlns="http://schemas.openxmlformats.org/spreadsheetml/2006/main" count="100" uniqueCount="71">
  <si>
    <t xml:space="preserve">
 </t>
  </si>
  <si>
    <t>XVIII convocatoria del Fondo Concursable para el Fortalecimiento de la Relación Universidad-Sociedad 2024 (Fondo concursable VAS)</t>
  </si>
  <si>
    <t>Instrumento de evaluación de las propuestas de acción social para las Comisiones de Acción Social, las Comisiones de Investigación y  los Consejos Científicos</t>
  </si>
  <si>
    <r>
      <rPr>
        <sz val="12"/>
        <color rgb="FF000000"/>
        <rFont val="Arial"/>
        <family val="2"/>
        <charset val="1"/>
      </rPr>
      <t xml:space="preserve">Con el propósito de facilitar el análisis y la evaluación  que deberán realizar las Comisiones de Acción Social (CAS), Comisiones de Investigación y los Consejos Científicos (CC) u órganos análogos,  de las propuestas de proyectos de investigación-acción social en la temática sobre la gestión costera, marina y pesca en el marco de la convocatoria del Fondo concursable VAS 2024, se pone a disposición el presente instrumento con base en los criterios de pertinencia,  relevancia académica, consistencia técnica, eficacia,eficiencia y apropiación. Complete con una  X en el espacio correspondiente, según la valoración que se realice de cada aspecto. El puntaje se consigna de manera automática en la casilla respectiva.  En el apartado de observaciones emita la justificación relacionada con cada aspecto evaluado. Las propuestas de proyectos con un </t>
    </r>
    <r>
      <rPr>
        <b/>
        <sz val="12"/>
        <color rgb="FF000000"/>
        <rFont val="Arial"/>
        <charset val="1"/>
      </rPr>
      <t>puntaje mayor o igual a 80</t>
    </r>
    <r>
      <rPr>
        <sz val="12"/>
        <color rgb="FF000000"/>
        <rFont val="Arial"/>
        <charset val="1"/>
      </rPr>
      <t xml:space="preserve"> serán recibidas en la VAS para las fases siguientes de evaluación. </t>
    </r>
  </si>
  <si>
    <t>Nombre de las personas de la CAS o CC que evalúan la propuesta:</t>
  </si>
  <si>
    <t>Unidad académica:</t>
  </si>
  <si>
    <t>Fecha de la sesión de la CAS o CC:</t>
  </si>
  <si>
    <t>Criterios y dimensiones de análisis</t>
  </si>
  <si>
    <t>Puntaje</t>
  </si>
  <si>
    <t>Valoración del cumplimiento</t>
  </si>
  <si>
    <t>Observaciones (justificar la valoración seleccionada)</t>
  </si>
  <si>
    <t>1. Pertinencia social. Valora si la propuesta  es congruente con la convocatoria efectuada, con las particularidades y las necesidades de la población meta y el contexto donde se desarrollará la propuesta.</t>
  </si>
  <si>
    <t xml:space="preserve">Completamente </t>
  </si>
  <si>
    <t xml:space="preserve">Parcialmente </t>
  </si>
  <si>
    <t xml:space="preserve">Escasamente </t>
  </si>
  <si>
    <t xml:space="preserve">No cumple </t>
  </si>
  <si>
    <t>1.1. La propuesta es congruente con el eje principal de la convocatoria a saber: la gestión costera, marina y pesca</t>
  </si>
  <si>
    <t>1.2. Evidencia las necesidades de la población participante con la que se trabajará mediante  diagnósticos documentados, índices, estadísticas u otros estudios de índole académica.</t>
  </si>
  <si>
    <t xml:space="preserve">1.3. Se identifican los actores o colectivos locales, las instituciones  o las organizaciones presentes en la zona relacionadas con la temática por trabajar. </t>
  </si>
  <si>
    <t>1.4. El proyecto expone el desarrollo de una relación dinámica entre la comunidad y/o institucionalidad y la universidad, por medio de la presencia de al menos uno de los siguientes elementos característicos de la acción social: fomenta procesos de aprendizaje, desarrollo de capacidades y/o la aplicación del enfoque de derechos humanos.</t>
  </si>
  <si>
    <t>2. Relevancia académica. Valora la articulación de la propuesta con otras actividades sustantivas (docencia, investigación), y con los planes o las líneas estratégicas de la unidad académica, así como la idoneidad del equipo académico responsable de ejecutar el proyecto.</t>
  </si>
  <si>
    <t>2.1. El proyecto describe de forma detallada la actualidad, los vacíos, o nuevos aportes en el estado del conocimiento como parte del componente de investigación.</t>
  </si>
  <si>
    <t>2.2. La propuesta potencia la articulación con las otras actividades sustantivas de la Institución (docencia e investigación).</t>
  </si>
  <si>
    <t>2.3. La propuesta incorpora elementos inter y multidisciplinarios en el abordaje del tema de la gestión marino costera y pesca.</t>
  </si>
  <si>
    <t>2.4. Las personas que conforman el equipo responsable de la propuesta tienen la formación, la experiencia y la idoneidad para implementar las estrategias de intervención de acuerdo con la  problemática que abordará el proyecto.</t>
  </si>
  <si>
    <t>3. Consistencia técnica. Valora  la congruencia de los elementos del diseño de la propuesta (objetivos, metas, indicadores, actividades, recursos) en relación con los resultados esperados.</t>
  </si>
  <si>
    <t>3.1. Se identifica con claridad el problema por tratar y el contexto social en el cual se enmarca la propuesta.</t>
  </si>
  <si>
    <t>3.2. Los objetivos específicos son concisos, medibles y guardan coherencia con lo planteado en el objetivo general.</t>
  </si>
  <si>
    <t>3.3. Existe una congruencia entre los objetivos del proyecto y los distintos apartados propuestos: antecedentes, justificación, objetivos, metas e indicadores, cronograma de actividades y presupuesto.</t>
  </si>
  <si>
    <t>3.4.  Las metas y los indicadores se relacionan coherentemente con los objetivos planteados. Estos indicadores se pueden verificar en términos de cantidad, calidad y tiempo.</t>
  </si>
  <si>
    <t xml:space="preserve">3.5. El abordaje metodológico propuesto es claro en concordancia con los objetivos del proyecto y los componentes de investigación y acción social que incorpora. </t>
  </si>
  <si>
    <t>3.6. Incluye los procedimientos relacionados con el acercamiento a las poblaciones, la gestión del proyecto, las acciones de seguimiento, evaluación, difusión de resultados y los procesos de cierres respectivos.</t>
  </si>
  <si>
    <t>3.7. Se realiza una caracterización detallada de la población participante directa del proyecto y sus condiciones en relación con los objetivos de la propuesta.</t>
  </si>
  <si>
    <t xml:space="preserve">4. Eficacia. Medida en la cual se espera lograr los resultados del proyecto y que las acciones propuestas influyan positivamente en la situación de la población meta.
</t>
  </si>
  <si>
    <t>4.1. La propuesta enuncia con claridad los objetivos (general y específicos)  que buscan atender la problemática identificada y las acciones que influirán positivamente en la situación de la población meta.</t>
  </si>
  <si>
    <t xml:space="preserve">4.2.  La propuesta  describe la presentación de los resultados a la población meta según las características del contexto particular de cada población. </t>
  </si>
  <si>
    <t>4.3. El proyecto postula con claridad en su cadena de resultados las actividades, los productos y los cambios que se esperan lograr en la población meta a partir de su ejecución.</t>
  </si>
  <si>
    <t>4.4. El proyecto propone un proceso de seguimiento y monitoreo a lo largo de su ejecución.</t>
  </si>
  <si>
    <t>4.5. Se anticipa en la propuesta, la identificación de dificultades o  resultados no planeados que podría presentar el proyecto, y cómo solventarlas.</t>
  </si>
  <si>
    <t>5. Eficiencia. Valora si los recursos solicitados son adecuados con la programación y los resultados esperados.</t>
  </si>
  <si>
    <t>5.1. El cronograma se ajusta a los objetivos, las metas, los indicadores y el presupuesto  planteados.</t>
  </si>
  <si>
    <t>5.2. Los recursos solicitados son consecuentes con los insumos que se requieren para lograr los objetivos del proyecto.</t>
  </si>
  <si>
    <t>5.3. Se define claramente a las personas responsables de la ejecución y la gestión de los distintos recursos: económicos, humanos, institucionales, comunitarios, entre otros.</t>
  </si>
  <si>
    <t>5.4. Es adecuada la relación planteada entre los recursos invertidos y los resultados esperados.</t>
  </si>
  <si>
    <t>6. Apropiación: Evidencia si la estrategia metodológica de la propuesta,  se enfoca en fortalecer la adquisición de conocimientos, actitudes y prácticas en la población meta, que le permita afianzar los resultados futuros a dicho proyecto.</t>
  </si>
  <si>
    <t>6.1 Se reconocen en la propuesta formas concretas de participación de la población meta</t>
  </si>
  <si>
    <t xml:space="preserve">6.2. La población meta está dispuesta a participar de  los procesos y las actividades diseñadas en el proyecto. ¿Esta afirmación se basa en experiencias previas del equipo gestor, o en alguna otra evidencia presentada de acercamiento cercano con la población meta? </t>
  </si>
  <si>
    <t>6.3. Se logra identificar con claridad los mecanismos y procedimientos para hacer efectiva la participación de la población meta en el proyecto, de modo que se facilita la apropiación de los objetivos enunciados y por ende los resultados esperados.</t>
  </si>
  <si>
    <t>6.4. Se describen los niveles de participación (información, consulta, colaboración, decisión, cogestión) que tendrán los distintos actores sociales relacionados con el proyecto.</t>
  </si>
  <si>
    <t>6.5. El proyecto describe las acciones de articulación con otros actores sociales relacionados con la problemática a tratar.</t>
  </si>
  <si>
    <t>PUNTAJE FINAL</t>
  </si>
  <si>
    <t xml:space="preserve">UNIVERSIDAD DE COSTA RICA
Vicerrectoría de Acción Social
</t>
  </si>
  <si>
    <t>Fondo concursable 2022 UCR para las comunidades</t>
  </si>
  <si>
    <t>Aspectos adicionales que deben  en la modalidad de redes de acción social</t>
  </si>
  <si>
    <t xml:space="preserve">La modalidad de redes promueve la cooperación entre proyectos vigentes de acción social, de diversas modalidades, para incidir en un abordaje integral de la problemática identificada a partir de acciones conjuntas e integradas en una planificación común.
Complete con una X en el espacio correspondiente, según la valoración que se realice de cada aspecto. El puntaje se consigna de manera automática en la casilla respectiva.  En el apartado de observaciones, emita la justificación relacionada con cada aspecto evaluado. </t>
  </si>
  <si>
    <t xml:space="preserve">Nombre de la propuesta: </t>
  </si>
  <si>
    <t xml:space="preserve">Nombre de la persona que evalúa: </t>
  </si>
  <si>
    <t xml:space="preserve">Fecha de la evaluación:
</t>
  </si>
  <si>
    <t xml:space="preserve">Aspectos adicionales </t>
  </si>
  <si>
    <t>Totalmente</t>
  </si>
  <si>
    <t>Parcialmente</t>
  </si>
  <si>
    <t>No cumple</t>
  </si>
  <si>
    <t>1. La red está conformada por, al menos, dos proyectos de acción social, preferiblemente de dos unidades académicas.</t>
  </si>
  <si>
    <t>2. Describe una clara vinculación con otros actores universitarios de acción social, investigación o docencia, así como con estudiantes, actores comunitarios, institucionales, nacionales e internacionales.</t>
  </si>
  <si>
    <t>3. Los objetivos y metas se orientan a la organización de la red y permiten acciones colaborativas concretas en función de la problemática identificada.</t>
  </si>
  <si>
    <t>4. Enuncia una estrategia metodológica para propiciar el trabajo en red entre los proyectos que la conforman.</t>
  </si>
  <si>
    <t>5. Incorpora un objetivo de sistematización del proceso de la red con el fin de visibilizar necesidades, alcances y resultados.</t>
  </si>
  <si>
    <t>PUNTAJE  TOTAL ASPECTOS ADICIONALES</t>
  </si>
  <si>
    <t xml:space="preserve"> </t>
  </si>
  <si>
    <t xml:space="preserve">PUNTAJE FINAL ACUMULADO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</si>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</sst>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17" x14ac:knownFonts="1">
    <font>
      <sz val="12"/>
      <color rgb="FF333333"/>
      <name val="Arial"/>
      <charset val="1"/>
    </font>
    <font>
      <sz val="10"/>
      <color rgb="FF333333"/>
      <name val="Arial"/>
      <charset val="1"/>
    </font>
    <font>
      <sz val="12"/>
      <color rgb="FF333333"/>
      <name val="Arial"/>
      <family val="2"/>
      <charset val="1"/>
    </font>
    <font>
      <b/>
      <sz val="12"/>
      <color rgb="FF000000"/>
      <name val="Arial"/>
      <family val="2"/>
      <charset val="1"/>
    </font>
    <font>
      <b/>
      <sz val="12"/>
      <color rgb="FF000000"/>
      <name val="Arial"/>
      <charset val="1"/>
    </font>
    <font>
      <sz val="12"/>
      <color rgb="FF000000"/>
      <name val="Arial"/>
      <family val="2"/>
      <charset val="1"/>
    </font>
    <font>
      <sz val="12"/>
      <color rgb="FF000000"/>
      <name val="Arial"/>
      <charset val="1"/>
    </font>
    <font>
      <b/>
      <sz val="11"/>
      <color rgb="FF000000"/>
      <name val="Arial"/>
      <charset val="1"/>
    </font>
    <font>
      <b/>
      <sz val="10"/>
      <color rgb="FF000000"/>
      <name val="Arial"/>
      <charset val="1"/>
    </font>
    <font>
      <b/>
      <sz val="10"/>
      <color rgb="FF333333"/>
      <name val="Arial"/>
      <charset val="1"/>
    </font>
    <font>
      <sz val="11"/>
      <color rgb="FF000000"/>
      <name val="Arial"/>
      <family val="2"/>
      <charset val="1"/>
    </font>
    <font>
      <b/>
      <sz val="20"/>
      <color rgb="FF000000"/>
      <name val="Arial"/>
      <family val="2"/>
      <charset val="1"/>
    </font>
    <font>
      <b/>
      <sz val="11"/>
      <color rgb="FF000000"/>
      <name val="Arial"/>
      <family val="2"/>
      <charset val="1"/>
    </font>
    <font>
      <sz val="11"/>
      <color rgb="FF000000"/>
      <name val="Arial"/>
      <charset val="1"/>
    </font>
    <font>
      <b/>
      <sz val="10"/>
      <color rgb="FFFFFFFF"/>
      <name val="Arial"/>
      <charset val="1"/>
    </font>
    <font>
      <b/>
      <sz val="12"/>
      <color rgb="FFFFFFFF"/>
      <name val="Arial"/>
      <charset val="1"/>
    </font>
    <font>
      <b/>
      <sz val="20"/>
      <color rgb="FF000000"/>
      <name val="Arial"/>
      <charset val="1"/>
    </font>
  </fonts>
  <fills count="8">
    <fill>
      <patternFill patternType="none"/>
    </fill>
    <fill>
      <patternFill patternType="gray125"/>
    </fill>
    <fill>
      <patternFill patternType="solid">
        <fgColor rgb="FFFFFFFF"/>
        <bgColor rgb="FFE7E6E6"/>
      </patternFill>
    </fill>
    <fill>
      <patternFill patternType="solid">
        <fgColor rgb="FFA6A6A6"/>
        <bgColor rgb="FF999999"/>
      </patternFill>
    </fill>
    <fill>
      <patternFill patternType="solid">
        <fgColor rgb="FFB7B7B7"/>
        <bgColor rgb="FFA6A6A6"/>
      </patternFill>
    </fill>
    <fill>
      <patternFill patternType="solid">
        <fgColor rgb="FFCCCCCC"/>
        <bgColor rgb="FFB7B7B7"/>
      </patternFill>
    </fill>
    <fill>
      <patternFill patternType="solid">
        <fgColor rgb="FFE7E6E6"/>
        <bgColor rgb="FFC6EFCE"/>
      </patternFill>
    </fill>
    <fill>
      <patternFill patternType="solid">
        <fgColor rgb="FF999999"/>
        <bgColor rgb="FFA6A6A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13" fillId="0" borderId="1" xfId="0" applyFont="1" applyBorder="1" applyAlignment="1">
      <alignment vertical="center" wrapText="1"/>
    </xf>
    <xf numFmtId="0" fontId="10" fillId="0" borderId="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12" fillId="5"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7" fillId="5"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vertical="top"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0" borderId="0" xfId="0" applyFont="1" applyAlignment="1">
      <alignment vertical="top"/>
    </xf>
    <xf numFmtId="0" fontId="2" fillId="0" borderId="0" xfId="0" applyFont="1" applyAlignment="1">
      <alignment vertical="top"/>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0" fontId="1" fillId="0" borderId="1" xfId="0" applyFont="1" applyBorder="1" applyAlignment="1" applyProtection="1">
      <alignment vertical="top" wrapText="1"/>
      <protection locked="0"/>
    </xf>
    <xf numFmtId="164" fontId="1" fillId="0" borderId="0" xfId="0" applyNumberFormat="1" applyFont="1" applyAlignment="1">
      <alignment horizontal="left" vertical="center"/>
    </xf>
    <xf numFmtId="0" fontId="8" fillId="6" borderId="1" xfId="0" applyFont="1" applyFill="1" applyBorder="1" applyAlignment="1">
      <alignment horizontal="center" vertical="center" wrapText="1"/>
    </xf>
    <xf numFmtId="2" fontId="1" fillId="0" borderId="2" xfId="0" applyNumberFormat="1" applyFont="1" applyBorder="1" applyAlignment="1">
      <alignment horizontal="center" vertical="center"/>
    </xf>
    <xf numFmtId="165" fontId="1" fillId="0" borderId="1" xfId="0" applyNumberFormat="1" applyFont="1" applyBorder="1" applyAlignment="1">
      <alignment horizontal="center" vertical="center"/>
    </xf>
    <xf numFmtId="1" fontId="1" fillId="7" borderId="5" xfId="0" applyNumberFormat="1" applyFont="1" applyFill="1" applyBorder="1" applyAlignment="1">
      <alignment horizontal="center" vertical="center"/>
    </xf>
    <xf numFmtId="2" fontId="15" fillId="7" borderId="5" xfId="0" applyNumberFormat="1" applyFont="1" applyFill="1" applyBorder="1" applyAlignment="1">
      <alignment horizontal="center" vertical="center"/>
    </xf>
    <xf numFmtId="0" fontId="16" fillId="0" borderId="1" xfId="0" applyFont="1" applyBorder="1" applyAlignment="1">
      <alignment horizontal="center" vertical="center"/>
    </xf>
    <xf numFmtId="0" fontId="1" fillId="0" borderId="1" xfId="0" applyFont="1" applyBorder="1" applyAlignment="1">
      <alignment vertical="top" wrapText="1"/>
    </xf>
    <xf numFmtId="1" fontId="1" fillId="7" borderId="3" xfId="0" applyNumberFormat="1" applyFont="1" applyFill="1" applyBorder="1" applyAlignment="1">
      <alignment horizontal="center" vertical="center"/>
    </xf>
    <xf numFmtId="2" fontId="15" fillId="7" borderId="3" xfId="0" applyNumberFormat="1" applyFont="1" applyFill="1" applyBorder="1" applyAlignment="1">
      <alignment horizontal="center" vertical="center"/>
    </xf>
    <xf numFmtId="2" fontId="1" fillId="0" borderId="0" xfId="0" applyNumberFormat="1" applyFont="1" applyAlignment="1">
      <alignment vertical="top"/>
    </xf>
    <xf numFmtId="0" fontId="6" fillId="0" borderId="0" xfId="0" applyFont="1" applyAlignment="1">
      <alignment vertical="top"/>
    </xf>
    <xf numFmtId="0" fontId="10"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left" vertical="center" wrapText="1"/>
    </xf>
    <xf numFmtId="0" fontId="13" fillId="2"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 fillId="7" borderId="6" xfId="0" applyFont="1" applyFill="1" applyBorder="1" applyAlignment="1">
      <alignment horizontal="center" vertical="top"/>
    </xf>
    <xf numFmtId="0" fontId="13" fillId="2" borderId="1" xfId="0" applyFont="1" applyFill="1" applyBorder="1" applyAlignment="1">
      <alignment vertical="top" wrapText="1"/>
    </xf>
    <xf numFmtId="0" fontId="4" fillId="2"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1" fillId="7" borderId="7" xfId="0" applyFont="1" applyFill="1" applyBorder="1" applyAlignment="1">
      <alignment horizontal="center" vertical="top"/>
    </xf>
    <xf numFmtId="0" fontId="15" fillId="7" borderId="2" xfId="0" applyFont="1" applyFill="1" applyBorder="1" applyAlignment="1">
      <alignment horizontal="center" vertical="center" wrapText="1"/>
    </xf>
  </cellXfs>
  <cellStyles count="1">
    <cellStyle name="Normal" xfId="0" builtinId="0"/>
  </cellStyles>
  <dxfs count="1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ED7D31"/>
        </patternFill>
      </fill>
    </dxf>
    <dxf>
      <font>
        <color rgb="FF9C6500"/>
      </font>
      <fill>
        <patternFill>
          <bgColor rgb="FFED7D31"/>
        </patternFill>
      </fill>
    </dxf>
    <dxf>
      <font>
        <color rgb="FF9C6500"/>
      </font>
      <fill>
        <patternFill>
          <bgColor rgb="FFED7D31"/>
        </patternFill>
      </fill>
    </dxf>
    <dxf>
      <font>
        <color rgb="FF9C6500"/>
      </font>
      <fill>
        <patternFill>
          <bgColor rgb="FFED7D31"/>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7B7B7"/>
      <rgbColor rgb="FF808080"/>
      <rgbColor rgb="FFA6A6A6"/>
      <rgbColor rgb="FF993366"/>
      <rgbColor rgb="FFE7E6E6"/>
      <rgbColor rgb="FFCCFFFF"/>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ED7D31"/>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148320</xdr:colOff>
      <xdr:row>1</xdr:row>
      <xdr:rowOff>31680</xdr:rowOff>
    </xdr:from>
    <xdr:to>
      <xdr:col>2</xdr:col>
      <xdr:colOff>910080</xdr:colOff>
      <xdr:row>1</xdr:row>
      <xdr:rowOff>698040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88720" y="222120"/>
          <a:ext cx="1765800" cy="666360"/>
        </a:xfrm>
        <a:prstGeom prst="rect">
          <a:avLst/>
        </a:prstGeom>
        <a:ln w="0">
          <a:noFill/>
        </a:ln>
      </xdr:spPr>
    </xdr:pic>
    <xdr:clientData/>
  </xdr:twoCellAnchor>
  <xdr:twoCellAnchor editAs="oneCell">
    <xdr:from>
      <xdr:col>13</xdr:col>
      <xdr:colOff>1047600</xdr:colOff>
      <xdr:row>1</xdr:row>
      <xdr:rowOff>95400</xdr:rowOff>
    </xdr:from>
    <xdr:to>
      <xdr:col>13</xdr:col>
      <xdr:colOff>2853720</xdr:colOff>
      <xdr:row>1</xdr:row>
      <xdr:rowOff>592560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1667960" y="285840"/>
          <a:ext cx="1806120" cy="497160"/>
        </a:xfrm>
        <a:prstGeom prst="rect">
          <a:avLst/>
        </a:prstGeom>
        <a:ln w="0">
          <a:noFill/>
        </a:ln>
      </xdr:spPr>
    </xdr:pic>
    <xdr:clientData/>
  </xdr:twoCellAnchor>
  <xdr:twoCellAnchor editAs="oneCell">
    <xdr:from>
      <xdr:col>8</xdr:col>
      <xdr:colOff>497520</xdr:colOff>
      <xdr:row>1</xdr:row>
      <xdr:rowOff>95400</xdr:rowOff>
    </xdr:from>
    <xdr:to>
      <xdr:col>10</xdr:col>
      <xdr:colOff>348840</xdr:colOff>
      <xdr:row>1</xdr:row>
      <xdr:rowOff>550080</xdr:rowOff>
    </xdr:to>
    <xdr:pic>
      <xdr:nvPicPr>
        <xdr:cNvPr id="4" name="Imagen 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6060600" y="285840"/>
          <a:ext cx="1859400" cy="4546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B1" zoomScale="90" zoomScaleNormal="90" workbookViewId="0">
      <selection activeCell="B6" sqref="B6:N6"/>
    </sheetView>
  </sheetViews>
  <sheetFormatPr baseColWidth="10" defaultColWidth="10.109375" defaultRowHeight="15" x14ac:dyDescent="0.2"/>
  <cols>
    <col min="1" max="1" width="1.6640625" customWidth="1"/>
    <col min="2" max="6" width="11.88671875" customWidth="1"/>
    <col min="7" max="7" width="4.77734375" customWidth="1"/>
    <col min="8" max="8" width="9.6640625" hidden="1" customWidth="1"/>
    <col min="9" max="9" width="9.6640625" customWidth="1"/>
    <col min="10" max="11" width="14.109375" customWidth="1"/>
    <col min="12" max="12" width="11.6640625" customWidth="1"/>
    <col min="13" max="13" width="10.33203125" customWidth="1"/>
    <col min="14" max="14" width="36.44140625" customWidth="1"/>
    <col min="15" max="15" width="11.88671875" customWidth="1"/>
    <col min="16" max="26" width="11.5546875" customWidth="1"/>
  </cols>
  <sheetData>
    <row r="1" spans="1:26" x14ac:dyDescent="0.2">
      <c r="A1" s="15"/>
      <c r="B1" s="16"/>
      <c r="C1" s="15"/>
      <c r="D1" s="15"/>
      <c r="E1" s="16"/>
      <c r="F1" s="15"/>
      <c r="G1" s="15"/>
      <c r="H1" s="15"/>
      <c r="I1" s="15"/>
      <c r="J1" s="15"/>
      <c r="K1" s="15"/>
      <c r="L1" s="15"/>
      <c r="M1" s="15"/>
      <c r="N1" s="15"/>
      <c r="O1" s="15"/>
      <c r="P1" s="15"/>
      <c r="Q1" s="15"/>
      <c r="R1" s="15"/>
      <c r="S1" s="15"/>
      <c r="T1" s="15"/>
      <c r="U1" s="15"/>
      <c r="V1" s="15"/>
      <c r="W1" s="15"/>
      <c r="X1" s="15"/>
      <c r="Y1" s="15"/>
      <c r="Z1" s="15"/>
    </row>
    <row r="2" spans="1:26" ht="58.5" customHeight="1" x14ac:dyDescent="0.2">
      <c r="A2" s="15"/>
      <c r="B2" s="14" t="s">
        <v>0</v>
      </c>
      <c r="C2" s="14"/>
      <c r="D2" s="14"/>
      <c r="E2" s="14"/>
      <c r="F2" s="14"/>
      <c r="G2" s="14"/>
      <c r="H2" s="14"/>
      <c r="I2" s="14"/>
      <c r="J2" s="14"/>
      <c r="K2" s="14"/>
      <c r="L2" s="14"/>
      <c r="M2" s="14"/>
      <c r="N2" s="14"/>
      <c r="O2" s="15"/>
      <c r="P2" s="15"/>
      <c r="Q2" s="15"/>
      <c r="R2" s="15"/>
      <c r="S2" s="15"/>
      <c r="T2" s="15"/>
      <c r="U2" s="15"/>
      <c r="V2" s="15"/>
      <c r="W2" s="15"/>
      <c r="X2" s="15"/>
      <c r="Y2" s="15"/>
      <c r="Z2" s="15"/>
    </row>
    <row r="3" spans="1:26" ht="21" customHeight="1" x14ac:dyDescent="0.2">
      <c r="A3" s="15"/>
      <c r="B3" s="13" t="s">
        <v>1</v>
      </c>
      <c r="C3" s="13"/>
      <c r="D3" s="13"/>
      <c r="E3" s="13"/>
      <c r="F3" s="13"/>
      <c r="G3" s="13"/>
      <c r="H3" s="13"/>
      <c r="I3" s="13"/>
      <c r="J3" s="13"/>
      <c r="K3" s="13"/>
      <c r="L3" s="13"/>
      <c r="M3" s="13"/>
      <c r="N3" s="13"/>
      <c r="O3" s="15"/>
      <c r="P3" s="15"/>
      <c r="Q3" s="15"/>
      <c r="R3" s="15"/>
      <c r="S3" s="15"/>
      <c r="T3" s="15"/>
      <c r="U3" s="15"/>
      <c r="V3" s="15"/>
      <c r="W3" s="15"/>
      <c r="X3" s="15"/>
      <c r="Y3" s="15"/>
      <c r="Z3" s="15"/>
    </row>
    <row r="4" spans="1:26" ht="26.25" customHeight="1" x14ac:dyDescent="0.2">
      <c r="A4" s="15"/>
      <c r="B4" s="12" t="s">
        <v>2</v>
      </c>
      <c r="C4" s="12"/>
      <c r="D4" s="12"/>
      <c r="E4" s="12"/>
      <c r="F4" s="12"/>
      <c r="G4" s="12"/>
      <c r="H4" s="12"/>
      <c r="I4" s="12"/>
      <c r="J4" s="12"/>
      <c r="K4" s="12"/>
      <c r="L4" s="12"/>
      <c r="M4" s="12"/>
      <c r="N4" s="12"/>
      <c r="O4" s="15"/>
      <c r="P4" s="15"/>
      <c r="Q4" s="15"/>
      <c r="R4" s="15"/>
      <c r="S4" s="15"/>
      <c r="T4" s="15"/>
      <c r="U4" s="15"/>
      <c r="V4" s="15"/>
      <c r="W4" s="15"/>
      <c r="X4" s="15"/>
      <c r="Y4" s="15"/>
      <c r="Z4" s="15"/>
    </row>
    <row r="5" spans="1:26" ht="90.75" customHeight="1" x14ac:dyDescent="0.2">
      <c r="A5" s="15"/>
      <c r="B5" s="11" t="s">
        <v>3</v>
      </c>
      <c r="C5" s="11"/>
      <c r="D5" s="11"/>
      <c r="E5" s="11"/>
      <c r="F5" s="11"/>
      <c r="G5" s="11"/>
      <c r="H5" s="11"/>
      <c r="I5" s="11"/>
      <c r="J5" s="11"/>
      <c r="K5" s="11"/>
      <c r="L5" s="11"/>
      <c r="M5" s="11"/>
      <c r="N5" s="11"/>
      <c r="O5" s="15"/>
      <c r="P5" s="15"/>
      <c r="Q5" s="15"/>
      <c r="R5" s="15"/>
      <c r="S5" s="15"/>
      <c r="T5" s="15"/>
      <c r="U5" s="15"/>
      <c r="V5" s="15"/>
      <c r="W5" s="15"/>
      <c r="X5" s="15"/>
      <c r="Y5" s="15"/>
      <c r="Z5" s="15"/>
    </row>
    <row r="6" spans="1:26" ht="22.5" customHeight="1" x14ac:dyDescent="0.2">
      <c r="A6" s="15"/>
      <c r="B6" s="10"/>
      <c r="C6" s="10"/>
      <c r="D6" s="10"/>
      <c r="E6" s="10"/>
      <c r="F6" s="10"/>
      <c r="G6" s="10"/>
      <c r="H6" s="10"/>
      <c r="I6" s="10"/>
      <c r="J6" s="10"/>
      <c r="K6" s="10"/>
      <c r="L6" s="10"/>
      <c r="M6" s="10"/>
      <c r="N6" s="10"/>
      <c r="O6" s="15"/>
      <c r="P6" s="15"/>
      <c r="Q6" s="15"/>
      <c r="R6" s="15"/>
      <c r="S6" s="15"/>
      <c r="T6" s="15"/>
      <c r="U6" s="15"/>
      <c r="V6" s="15"/>
      <c r="W6" s="15"/>
      <c r="X6" s="15"/>
      <c r="Y6" s="15"/>
      <c r="Z6" s="15"/>
    </row>
    <row r="7" spans="1:26" ht="22.5" customHeight="1" x14ac:dyDescent="0.2">
      <c r="A7" s="15"/>
      <c r="B7" s="10" t="s">
        <v>4</v>
      </c>
      <c r="C7" s="10"/>
      <c r="D7" s="10"/>
      <c r="E7" s="10"/>
      <c r="F7" s="10"/>
      <c r="G7" s="10"/>
      <c r="H7" s="10"/>
      <c r="I7" s="10"/>
      <c r="J7" s="10"/>
      <c r="K7" s="10"/>
      <c r="L7" s="10"/>
      <c r="M7" s="10"/>
      <c r="N7" s="10"/>
      <c r="O7" s="15"/>
      <c r="P7" s="15"/>
      <c r="Q7" s="15"/>
      <c r="R7" s="15"/>
      <c r="S7" s="15"/>
      <c r="T7" s="15"/>
      <c r="U7" s="15"/>
      <c r="V7" s="15"/>
      <c r="W7" s="15"/>
      <c r="X7" s="15"/>
      <c r="Y7" s="15"/>
      <c r="Z7" s="15"/>
    </row>
    <row r="8" spans="1:26" ht="22.5" customHeight="1" x14ac:dyDescent="0.2">
      <c r="A8" s="15"/>
      <c r="B8" s="10" t="s">
        <v>5</v>
      </c>
      <c r="C8" s="10"/>
      <c r="D8" s="10"/>
      <c r="E8" s="10"/>
      <c r="F8" s="10"/>
      <c r="G8" s="10"/>
      <c r="H8" s="10"/>
      <c r="I8" s="10"/>
      <c r="J8" s="10"/>
      <c r="K8" s="10"/>
      <c r="L8" s="10"/>
      <c r="M8" s="10"/>
      <c r="N8" s="10"/>
      <c r="O8" s="15"/>
      <c r="P8" s="15"/>
      <c r="Q8" s="15"/>
      <c r="R8" s="15"/>
      <c r="S8" s="15"/>
      <c r="T8" s="15"/>
      <c r="U8" s="15"/>
      <c r="V8" s="15"/>
      <c r="W8" s="15"/>
      <c r="X8" s="15"/>
      <c r="Y8" s="15"/>
      <c r="Z8" s="15"/>
    </row>
    <row r="9" spans="1:26" ht="33" customHeight="1" x14ac:dyDescent="0.2">
      <c r="A9" s="15"/>
      <c r="B9" s="10" t="s">
        <v>6</v>
      </c>
      <c r="C9" s="10"/>
      <c r="D9" s="10"/>
      <c r="E9" s="10"/>
      <c r="F9" s="10"/>
      <c r="G9" s="10"/>
      <c r="H9" s="10"/>
      <c r="I9" s="10"/>
      <c r="J9" s="10"/>
      <c r="K9" s="10"/>
      <c r="L9" s="10"/>
      <c r="M9" s="10"/>
      <c r="N9" s="10"/>
      <c r="O9" s="15"/>
      <c r="P9" s="15"/>
      <c r="Q9" s="15"/>
      <c r="R9" s="15"/>
      <c r="S9" s="15"/>
      <c r="T9" s="15"/>
      <c r="U9" s="15"/>
      <c r="V9" s="15"/>
      <c r="W9" s="15"/>
      <c r="X9" s="15"/>
      <c r="Y9" s="15"/>
      <c r="Z9" s="15"/>
    </row>
    <row r="10" spans="1:26" ht="33" customHeight="1" x14ac:dyDescent="0.2">
      <c r="A10" s="15"/>
      <c r="B10" s="17"/>
      <c r="C10" s="18"/>
      <c r="D10" s="18"/>
      <c r="E10" s="18"/>
      <c r="F10" s="18"/>
      <c r="G10" s="18"/>
      <c r="H10" s="18"/>
      <c r="I10" s="18"/>
      <c r="J10" s="18"/>
      <c r="K10" s="18"/>
      <c r="L10" s="18"/>
      <c r="M10" s="18"/>
      <c r="N10" s="19"/>
      <c r="O10" s="15"/>
      <c r="P10" s="15"/>
      <c r="Q10" s="15"/>
      <c r="R10" s="15"/>
      <c r="S10" s="15"/>
      <c r="T10" s="15"/>
      <c r="U10" s="15"/>
      <c r="V10" s="15"/>
      <c r="W10" s="15"/>
      <c r="X10" s="15"/>
      <c r="Y10" s="15"/>
      <c r="Z10" s="15"/>
    </row>
    <row r="11" spans="1:26" ht="51.75" customHeight="1" x14ac:dyDescent="0.2">
      <c r="A11" s="15"/>
      <c r="B11" s="9" t="s">
        <v>7</v>
      </c>
      <c r="C11" s="9"/>
      <c r="D11" s="9"/>
      <c r="E11" s="9"/>
      <c r="F11" s="9"/>
      <c r="G11" s="9"/>
      <c r="H11" s="21"/>
      <c r="I11" s="20" t="s">
        <v>8</v>
      </c>
      <c r="J11" s="9" t="s">
        <v>9</v>
      </c>
      <c r="K11" s="9"/>
      <c r="L11" s="9"/>
      <c r="M11" s="9"/>
      <c r="N11" s="9" t="s">
        <v>10</v>
      </c>
      <c r="O11" s="15"/>
      <c r="P11" s="15"/>
      <c r="Q11" s="15"/>
      <c r="R11" s="15"/>
      <c r="S11" s="15"/>
      <c r="T11" s="15"/>
      <c r="U11" s="15"/>
      <c r="V11" s="15"/>
      <c r="W11" s="15"/>
      <c r="X11" s="15"/>
      <c r="Y11" s="15"/>
      <c r="Z11" s="15"/>
    </row>
    <row r="12" spans="1:26" ht="50.25" customHeight="1" x14ac:dyDescent="0.2">
      <c r="A12" s="15"/>
      <c r="B12" s="8" t="s">
        <v>11</v>
      </c>
      <c r="C12" s="8"/>
      <c r="D12" s="8"/>
      <c r="E12" s="8"/>
      <c r="F12" s="8"/>
      <c r="G12" s="8"/>
      <c r="H12" s="22" t="b">
        <f>SUM(H13:H16)=I12</f>
        <v>1</v>
      </c>
      <c r="I12" s="23">
        <v>20</v>
      </c>
      <c r="J12" s="24" t="s">
        <v>12</v>
      </c>
      <c r="K12" s="24" t="s">
        <v>13</v>
      </c>
      <c r="L12" s="24" t="s">
        <v>14</v>
      </c>
      <c r="M12" s="24" t="s">
        <v>15</v>
      </c>
      <c r="N12" s="9"/>
      <c r="O12" s="15"/>
      <c r="P12" s="15"/>
      <c r="Q12" s="15"/>
      <c r="R12" s="15"/>
      <c r="S12" s="15"/>
      <c r="T12" s="15"/>
      <c r="U12" s="15"/>
      <c r="V12" s="15"/>
      <c r="W12" s="15"/>
      <c r="X12" s="15"/>
      <c r="Y12" s="15"/>
      <c r="Z12" s="15"/>
    </row>
    <row r="13" spans="1:26" ht="34.5" customHeight="1" x14ac:dyDescent="0.2">
      <c r="A13" s="15"/>
      <c r="B13" s="7" t="s">
        <v>16</v>
      </c>
      <c r="C13" s="7"/>
      <c r="D13" s="7"/>
      <c r="E13" s="7"/>
      <c r="F13" s="7"/>
      <c r="G13" s="7"/>
      <c r="H13" s="25">
        <f>$I$12/4</f>
        <v>5</v>
      </c>
      <c r="I13" s="25">
        <f>IF(COUNTA(J13:M13)&gt;1,"Marca Doble",IF(J13="X",2/2*H13,IF(K13="X",1/2*H13,IF(L13="X",0.5/2*H13,IF(M13="X",0/4*H13,)))))</f>
        <v>0</v>
      </c>
      <c r="J13" s="26"/>
      <c r="K13" s="26"/>
      <c r="L13" s="26"/>
      <c r="M13" s="26"/>
      <c r="N13" s="27"/>
      <c r="O13" s="28"/>
      <c r="P13" s="15"/>
      <c r="Q13" s="15"/>
      <c r="R13" s="15"/>
      <c r="S13" s="15"/>
      <c r="T13" s="15"/>
      <c r="U13" s="15"/>
      <c r="V13" s="15"/>
      <c r="W13" s="15"/>
      <c r="X13" s="15"/>
      <c r="Y13" s="15"/>
      <c r="Z13" s="15"/>
    </row>
    <row r="14" spans="1:26" ht="48" customHeight="1" x14ac:dyDescent="0.2">
      <c r="A14" s="15"/>
      <c r="B14" s="7" t="s">
        <v>17</v>
      </c>
      <c r="C14" s="7"/>
      <c r="D14" s="7"/>
      <c r="E14" s="7"/>
      <c r="F14" s="7"/>
      <c r="G14" s="7"/>
      <c r="H14" s="25">
        <f>$I$12/4</f>
        <v>5</v>
      </c>
      <c r="I14" s="25">
        <f>IF(COUNTA(J14:M14)&gt;1,"Marca Doble",IF(J14="X",2/2*H14,IF(K14="X",1/2*H14,IF(L14="X",0.5/2*H14,IF(M14="X",0/4*H14,)))))</f>
        <v>0</v>
      </c>
      <c r="J14" s="26"/>
      <c r="K14" s="26"/>
      <c r="L14" s="26"/>
      <c r="M14" s="26"/>
      <c r="N14" s="27"/>
      <c r="O14" s="28"/>
      <c r="P14" s="15"/>
      <c r="Q14" s="15"/>
      <c r="R14" s="15"/>
      <c r="S14" s="15"/>
      <c r="T14" s="15"/>
      <c r="U14" s="15"/>
      <c r="V14" s="15"/>
      <c r="W14" s="15"/>
      <c r="X14" s="15"/>
      <c r="Y14" s="15"/>
      <c r="Z14" s="15"/>
    </row>
    <row r="15" spans="1:26" ht="39" customHeight="1" x14ac:dyDescent="0.2">
      <c r="A15" s="15"/>
      <c r="B15" s="6" t="s">
        <v>18</v>
      </c>
      <c r="C15" s="6"/>
      <c r="D15" s="6"/>
      <c r="E15" s="6"/>
      <c r="F15" s="6"/>
      <c r="G15" s="6"/>
      <c r="H15" s="25">
        <f>$I$12/4</f>
        <v>5</v>
      </c>
      <c r="I15" s="25">
        <f>IF(COUNTA(J15:M15)&gt;1,"Marca Doble",IF(J15="X",2/2*H15,IF(K15="X",1/2*H15,IF(L15="X",0.5/2*H15,IF(M15="X",0/4*H15,)))))</f>
        <v>0</v>
      </c>
      <c r="J15" s="26"/>
      <c r="K15" s="26"/>
      <c r="L15" s="26"/>
      <c r="M15" s="26"/>
      <c r="N15" s="27"/>
      <c r="O15" s="28"/>
      <c r="P15" s="15"/>
      <c r="Q15" s="15"/>
      <c r="R15" s="15"/>
      <c r="S15" s="15"/>
      <c r="T15" s="15"/>
      <c r="U15" s="15"/>
      <c r="V15" s="15"/>
      <c r="W15" s="15"/>
      <c r="X15" s="15"/>
      <c r="Y15" s="15"/>
      <c r="Z15" s="15"/>
    </row>
    <row r="16" spans="1:26" ht="75" customHeight="1" x14ac:dyDescent="0.2">
      <c r="A16" s="15"/>
      <c r="B16" s="7" t="s">
        <v>19</v>
      </c>
      <c r="C16" s="7"/>
      <c r="D16" s="7"/>
      <c r="E16" s="7"/>
      <c r="F16" s="7"/>
      <c r="G16" s="7"/>
      <c r="H16" s="25">
        <f>$I$12/4</f>
        <v>5</v>
      </c>
      <c r="I16" s="25">
        <f>IF(COUNTA(J16:M16)&gt;1,"Marca Doble",IF(J16="X",2/2*H16,IF(K16="X",1/2*H16,IF(L16="X",0.5/2*H16,IF(M16="X",0/4*H16,)))))</f>
        <v>0</v>
      </c>
      <c r="J16" s="26"/>
      <c r="K16" s="26"/>
      <c r="L16" s="26"/>
      <c r="M16" s="26"/>
      <c r="N16" s="27"/>
      <c r="O16" s="28"/>
      <c r="P16" s="15"/>
      <c r="Q16" s="15"/>
      <c r="R16" s="15"/>
      <c r="S16" s="15"/>
      <c r="T16" s="15"/>
      <c r="U16" s="15"/>
      <c r="V16" s="15"/>
      <c r="W16" s="15"/>
      <c r="X16" s="15"/>
      <c r="Y16" s="15"/>
      <c r="Z16" s="15"/>
    </row>
    <row r="17" spans="1:26" ht="57.75" customHeight="1" x14ac:dyDescent="0.2">
      <c r="A17" s="15"/>
      <c r="B17" s="5" t="s">
        <v>20</v>
      </c>
      <c r="C17" s="5"/>
      <c r="D17" s="5"/>
      <c r="E17" s="5"/>
      <c r="F17" s="5"/>
      <c r="G17" s="5"/>
      <c r="H17" s="22" t="b">
        <f>SUM(H18:H21)=I17</f>
        <v>1</v>
      </c>
      <c r="I17" s="23">
        <v>15</v>
      </c>
      <c r="J17" s="24" t="s">
        <v>12</v>
      </c>
      <c r="K17" s="24" t="s">
        <v>13</v>
      </c>
      <c r="L17" s="24" t="s">
        <v>14</v>
      </c>
      <c r="M17" s="24" t="s">
        <v>15</v>
      </c>
      <c r="N17" s="29" t="s">
        <v>10</v>
      </c>
      <c r="O17" s="15"/>
      <c r="P17" s="15"/>
      <c r="Q17" s="15"/>
      <c r="R17" s="15"/>
      <c r="S17" s="15"/>
      <c r="T17" s="15"/>
      <c r="U17" s="15"/>
      <c r="V17" s="15"/>
      <c r="W17" s="15"/>
      <c r="X17" s="15"/>
      <c r="Y17" s="15"/>
      <c r="Z17" s="15"/>
    </row>
    <row r="18" spans="1:26" ht="39" customHeight="1" x14ac:dyDescent="0.2">
      <c r="A18" s="15"/>
      <c r="B18" s="7" t="s">
        <v>21</v>
      </c>
      <c r="C18" s="7"/>
      <c r="D18" s="7"/>
      <c r="E18" s="7"/>
      <c r="F18" s="7"/>
      <c r="G18" s="7"/>
      <c r="H18" s="30">
        <f>$I$17/4</f>
        <v>3.75</v>
      </c>
      <c r="I18" s="25">
        <f>IF(COUNTA(J18:M18)&gt;1,"Marca Doble",IF(J18="X",2/2*H18,IF(K18="X",1/2*H18,IF(L18="X",0.5/2*H18,IF(M18="X",0/4*H18,)))))</f>
        <v>0</v>
      </c>
      <c r="J18" s="26"/>
      <c r="K18" s="26"/>
      <c r="L18" s="26"/>
      <c r="M18" s="26"/>
      <c r="N18" s="27"/>
      <c r="O18" s="28"/>
      <c r="P18" s="15"/>
      <c r="Q18" s="15"/>
      <c r="R18" s="15"/>
      <c r="S18" s="15"/>
      <c r="T18" s="15"/>
      <c r="U18" s="15"/>
      <c r="V18" s="15"/>
      <c r="W18" s="15"/>
      <c r="X18" s="15"/>
      <c r="Y18" s="15"/>
      <c r="Z18" s="15"/>
    </row>
    <row r="19" spans="1:26" ht="39" customHeight="1" x14ac:dyDescent="0.2">
      <c r="A19" s="15"/>
      <c r="B19" s="7" t="s">
        <v>22</v>
      </c>
      <c r="C19" s="7"/>
      <c r="D19" s="7"/>
      <c r="E19" s="7"/>
      <c r="F19" s="7"/>
      <c r="G19" s="7"/>
      <c r="H19" s="30">
        <f>$I$17/4</f>
        <v>3.75</v>
      </c>
      <c r="I19" s="25">
        <f>IF(COUNTA(J19:M19)&gt;1,"Marca Doble",IF(J19="X",2/2*H19,IF(K19="X",1/2*H19,IF(L19="X",0.5/2*H19,IF(M19="X",0/4*H19,)))))</f>
        <v>0</v>
      </c>
      <c r="J19" s="26"/>
      <c r="K19" s="26"/>
      <c r="L19" s="26"/>
      <c r="M19" s="26"/>
      <c r="N19" s="27"/>
      <c r="O19" s="28"/>
      <c r="P19" s="15"/>
      <c r="Q19" s="15"/>
      <c r="R19" s="15"/>
      <c r="S19" s="15"/>
      <c r="T19" s="15"/>
      <c r="U19" s="15"/>
      <c r="V19" s="15"/>
      <c r="W19" s="15"/>
      <c r="X19" s="15"/>
      <c r="Y19" s="15"/>
      <c r="Z19" s="15"/>
    </row>
    <row r="20" spans="1:26" ht="39" customHeight="1" x14ac:dyDescent="0.2">
      <c r="A20" s="15"/>
      <c r="B20" s="7" t="s">
        <v>23</v>
      </c>
      <c r="C20" s="7"/>
      <c r="D20" s="7"/>
      <c r="E20" s="7"/>
      <c r="F20" s="7"/>
      <c r="G20" s="7"/>
      <c r="H20" s="30">
        <f>$I$17/4</f>
        <v>3.75</v>
      </c>
      <c r="I20" s="25">
        <f>IF(COUNTA(J20:M20)&gt;1,"Marca Doble",IF(J20="X",2/2*H20,IF(K20="X",1/2*H20,IF(L20="X",0.5/2*H20,IF(M20="X",0/4*H20,)))))</f>
        <v>0</v>
      </c>
      <c r="J20" s="26"/>
      <c r="K20" s="26"/>
      <c r="L20" s="26"/>
      <c r="M20" s="26"/>
      <c r="N20" s="27"/>
      <c r="O20" s="28"/>
      <c r="P20" s="15"/>
      <c r="Q20" s="15"/>
      <c r="R20" s="15"/>
      <c r="S20" s="15"/>
      <c r="T20" s="15"/>
      <c r="U20" s="15"/>
      <c r="V20" s="15"/>
      <c r="W20" s="15"/>
      <c r="X20" s="15"/>
      <c r="Y20" s="15"/>
      <c r="Z20" s="15"/>
    </row>
    <row r="21" spans="1:26" ht="50.25" customHeight="1" x14ac:dyDescent="0.2">
      <c r="A21" s="15"/>
      <c r="B21" s="4" t="s">
        <v>24</v>
      </c>
      <c r="C21" s="4"/>
      <c r="D21" s="4"/>
      <c r="E21" s="4"/>
      <c r="F21" s="4"/>
      <c r="G21" s="4"/>
      <c r="H21" s="30">
        <f>$I$17/4</f>
        <v>3.75</v>
      </c>
      <c r="I21" s="25">
        <f>IF(COUNTA(J21:M21)&gt;1,"Marca Doble",IF(J21="X",2/2*H21,IF(K21="X",1/2*H21,IF(L21="X",0.5/2*H21,IF(M21="X",0/4*H21,)))))</f>
        <v>0</v>
      </c>
      <c r="J21" s="26"/>
      <c r="K21" s="26"/>
      <c r="L21" s="26"/>
      <c r="M21" s="26"/>
      <c r="N21" s="27"/>
      <c r="O21" s="28"/>
      <c r="P21" s="15"/>
      <c r="Q21" s="15"/>
      <c r="R21" s="15"/>
      <c r="S21" s="15"/>
      <c r="T21" s="15"/>
      <c r="U21" s="15"/>
      <c r="V21" s="15"/>
      <c r="W21" s="15"/>
      <c r="X21" s="15"/>
      <c r="Y21" s="15"/>
      <c r="Z21" s="15"/>
    </row>
    <row r="22" spans="1:26" ht="48.75" customHeight="1" x14ac:dyDescent="0.2">
      <c r="A22" s="15"/>
      <c r="B22" s="8" t="s">
        <v>25</v>
      </c>
      <c r="C22" s="8"/>
      <c r="D22" s="8"/>
      <c r="E22" s="8"/>
      <c r="F22" s="8"/>
      <c r="G22" s="8"/>
      <c r="H22" s="22" t="b">
        <f>SUM(H23:H29)=I22</f>
        <v>1</v>
      </c>
      <c r="I22" s="23">
        <v>20</v>
      </c>
      <c r="J22" s="24" t="s">
        <v>12</v>
      </c>
      <c r="K22" s="24" t="s">
        <v>13</v>
      </c>
      <c r="L22" s="24" t="s">
        <v>14</v>
      </c>
      <c r="M22" s="24" t="s">
        <v>15</v>
      </c>
      <c r="N22" s="29" t="s">
        <v>10</v>
      </c>
      <c r="O22" s="15"/>
      <c r="P22" s="15"/>
      <c r="Q22" s="15"/>
      <c r="R22" s="15"/>
      <c r="S22" s="15"/>
      <c r="T22" s="15"/>
      <c r="U22" s="15"/>
      <c r="V22" s="15"/>
      <c r="W22" s="15"/>
      <c r="X22" s="15"/>
      <c r="Y22" s="15"/>
      <c r="Z22" s="15"/>
    </row>
    <row r="23" spans="1:26" ht="41.25" customHeight="1" x14ac:dyDescent="0.2">
      <c r="A23" s="15"/>
      <c r="B23" s="3" t="s">
        <v>26</v>
      </c>
      <c r="C23" s="3"/>
      <c r="D23" s="3"/>
      <c r="E23" s="3"/>
      <c r="F23" s="3"/>
      <c r="G23" s="3"/>
      <c r="H23" s="31">
        <f t="shared" ref="H23:H29" si="0">$I$22/7</f>
        <v>2.8571428571428572</v>
      </c>
      <c r="I23" s="31">
        <f t="shared" ref="I23:I29" si="1">IF(COUNTA(J23:M23)&gt;1,"Marca Doble",IF(J23="X",2/2*H23,IF(K23="X",1/2*H23,IF(L23="X",0.5/2*H23,IF(M23="X",0/4*H23,)))))</f>
        <v>0</v>
      </c>
      <c r="J23" s="26"/>
      <c r="K23" s="26"/>
      <c r="L23" s="26"/>
      <c r="M23" s="26"/>
      <c r="N23" s="27"/>
      <c r="O23" s="15"/>
      <c r="P23" s="15"/>
      <c r="Q23" s="15"/>
      <c r="R23" s="15"/>
      <c r="S23" s="15"/>
      <c r="T23" s="15"/>
      <c r="U23" s="15"/>
      <c r="V23" s="15"/>
      <c r="W23" s="15"/>
      <c r="X23" s="15"/>
      <c r="Y23" s="15"/>
      <c r="Z23" s="15"/>
    </row>
    <row r="24" spans="1:26" ht="39.75" customHeight="1" x14ac:dyDescent="0.2">
      <c r="A24" s="15"/>
      <c r="B24" s="3" t="s">
        <v>27</v>
      </c>
      <c r="C24" s="3"/>
      <c r="D24" s="3"/>
      <c r="E24" s="3"/>
      <c r="F24" s="3"/>
      <c r="G24" s="3"/>
      <c r="H24" s="31">
        <f t="shared" si="0"/>
        <v>2.8571428571428572</v>
      </c>
      <c r="I24" s="31">
        <f t="shared" si="1"/>
        <v>0</v>
      </c>
      <c r="J24" s="26"/>
      <c r="K24" s="26"/>
      <c r="L24" s="26"/>
      <c r="M24" s="26"/>
      <c r="N24" s="27"/>
      <c r="O24" s="15"/>
      <c r="P24" s="15"/>
      <c r="Q24" s="15"/>
      <c r="R24" s="15"/>
      <c r="S24" s="15"/>
      <c r="T24" s="15"/>
      <c r="U24" s="15"/>
      <c r="V24" s="15"/>
      <c r="W24" s="15"/>
      <c r="X24" s="15"/>
      <c r="Y24" s="15"/>
      <c r="Z24" s="15"/>
    </row>
    <row r="25" spans="1:26" ht="48.75" customHeight="1" x14ac:dyDescent="0.2">
      <c r="A25" s="15"/>
      <c r="B25" s="3" t="s">
        <v>28</v>
      </c>
      <c r="C25" s="3"/>
      <c r="D25" s="3"/>
      <c r="E25" s="3"/>
      <c r="F25" s="3"/>
      <c r="G25" s="3"/>
      <c r="H25" s="31">
        <f t="shared" si="0"/>
        <v>2.8571428571428572</v>
      </c>
      <c r="I25" s="31">
        <f t="shared" si="1"/>
        <v>0</v>
      </c>
      <c r="J25" s="26"/>
      <c r="K25" s="26"/>
      <c r="L25" s="26"/>
      <c r="M25" s="26"/>
      <c r="N25" s="27"/>
      <c r="O25" s="15"/>
      <c r="P25" s="15"/>
      <c r="Q25" s="15"/>
      <c r="R25" s="15"/>
      <c r="S25" s="15"/>
      <c r="T25" s="15"/>
      <c r="U25" s="15"/>
      <c r="V25" s="15"/>
      <c r="W25" s="15"/>
      <c r="X25" s="15"/>
      <c r="Y25" s="15"/>
      <c r="Z25" s="15"/>
    </row>
    <row r="26" spans="1:26" ht="41.25" customHeight="1" x14ac:dyDescent="0.2">
      <c r="A26" s="15"/>
      <c r="B26" s="3" t="s">
        <v>29</v>
      </c>
      <c r="C26" s="3"/>
      <c r="D26" s="3"/>
      <c r="E26" s="3"/>
      <c r="F26" s="3"/>
      <c r="G26" s="3"/>
      <c r="H26" s="31">
        <f t="shared" si="0"/>
        <v>2.8571428571428572</v>
      </c>
      <c r="I26" s="31">
        <f t="shared" si="1"/>
        <v>0</v>
      </c>
      <c r="J26" s="26"/>
      <c r="K26" s="26"/>
      <c r="L26" s="26"/>
      <c r="M26" s="26"/>
      <c r="N26" s="27"/>
      <c r="O26" s="15"/>
      <c r="P26" s="15"/>
      <c r="Q26" s="15"/>
      <c r="R26" s="15"/>
      <c r="S26" s="15"/>
      <c r="T26" s="15"/>
      <c r="U26" s="15"/>
      <c r="V26" s="15"/>
      <c r="W26" s="15"/>
      <c r="X26" s="15"/>
      <c r="Y26" s="15"/>
      <c r="Z26" s="15"/>
    </row>
    <row r="27" spans="1:26" ht="33" customHeight="1" x14ac:dyDescent="0.2">
      <c r="A27" s="15"/>
      <c r="B27" s="2" t="s">
        <v>30</v>
      </c>
      <c r="C27" s="2"/>
      <c r="D27" s="2"/>
      <c r="E27" s="2"/>
      <c r="F27" s="2"/>
      <c r="G27" s="2"/>
      <c r="H27" s="31">
        <f t="shared" si="0"/>
        <v>2.8571428571428572</v>
      </c>
      <c r="I27" s="31">
        <f t="shared" si="1"/>
        <v>0</v>
      </c>
      <c r="J27" s="26"/>
      <c r="K27" s="26"/>
      <c r="L27" s="26"/>
      <c r="M27" s="26"/>
      <c r="N27" s="27"/>
      <c r="O27" s="28"/>
      <c r="P27" s="15"/>
      <c r="Q27" s="15"/>
      <c r="R27" s="15"/>
      <c r="S27" s="15"/>
      <c r="T27" s="15"/>
      <c r="U27" s="15"/>
      <c r="V27" s="15"/>
      <c r="W27" s="15"/>
      <c r="X27" s="15"/>
      <c r="Y27" s="15"/>
      <c r="Z27" s="15"/>
    </row>
    <row r="28" spans="1:26" ht="47.25" customHeight="1" x14ac:dyDescent="0.2">
      <c r="A28" s="15"/>
      <c r="B28" s="7" t="s">
        <v>31</v>
      </c>
      <c r="C28" s="7"/>
      <c r="D28" s="7"/>
      <c r="E28" s="7"/>
      <c r="F28" s="7"/>
      <c r="G28" s="7"/>
      <c r="H28" s="31">
        <f t="shared" si="0"/>
        <v>2.8571428571428572</v>
      </c>
      <c r="I28" s="31">
        <f t="shared" si="1"/>
        <v>0</v>
      </c>
      <c r="J28" s="26"/>
      <c r="K28" s="26"/>
      <c r="L28" s="26"/>
      <c r="M28" s="26"/>
      <c r="N28" s="27"/>
      <c r="O28" s="28"/>
      <c r="P28" s="15"/>
      <c r="Q28" s="15"/>
      <c r="R28" s="15"/>
      <c r="S28" s="15"/>
      <c r="T28" s="15"/>
      <c r="U28" s="15"/>
      <c r="V28" s="15"/>
      <c r="W28" s="15"/>
      <c r="X28" s="15"/>
      <c r="Y28" s="15"/>
      <c r="Z28" s="15"/>
    </row>
    <row r="29" spans="1:26" ht="36" customHeight="1" x14ac:dyDescent="0.2">
      <c r="A29" s="15"/>
      <c r="B29" s="2" t="s">
        <v>32</v>
      </c>
      <c r="C29" s="2"/>
      <c r="D29" s="2"/>
      <c r="E29" s="2"/>
      <c r="F29" s="2"/>
      <c r="G29" s="2"/>
      <c r="H29" s="31">
        <f t="shared" si="0"/>
        <v>2.8571428571428572</v>
      </c>
      <c r="I29" s="31">
        <f t="shared" si="1"/>
        <v>0</v>
      </c>
      <c r="J29" s="26"/>
      <c r="K29" s="26"/>
      <c r="L29" s="26"/>
      <c r="M29" s="26"/>
      <c r="N29" s="27"/>
      <c r="O29" s="28"/>
      <c r="P29" s="15"/>
      <c r="Q29" s="15"/>
      <c r="R29" s="15"/>
      <c r="S29" s="15"/>
      <c r="T29" s="15"/>
      <c r="U29" s="15"/>
      <c r="V29" s="15"/>
      <c r="W29" s="15"/>
      <c r="X29" s="15"/>
      <c r="Y29" s="15"/>
      <c r="Z29" s="15"/>
    </row>
    <row r="30" spans="1:26" ht="63.75" customHeight="1" x14ac:dyDescent="0.2">
      <c r="A30" s="15"/>
      <c r="B30" s="8" t="s">
        <v>33</v>
      </c>
      <c r="C30" s="8"/>
      <c r="D30" s="8"/>
      <c r="E30" s="8"/>
      <c r="F30" s="8"/>
      <c r="G30" s="8"/>
      <c r="H30" s="22" t="b">
        <f>SUM(H31:H35)=I30</f>
        <v>1</v>
      </c>
      <c r="I30" s="23">
        <v>20</v>
      </c>
      <c r="J30" s="24" t="s">
        <v>12</v>
      </c>
      <c r="K30" s="24" t="s">
        <v>13</v>
      </c>
      <c r="L30" s="24" t="s">
        <v>14</v>
      </c>
      <c r="M30" s="24" t="s">
        <v>15</v>
      </c>
      <c r="N30" s="29" t="s">
        <v>10</v>
      </c>
      <c r="O30" s="15"/>
      <c r="P30" s="15"/>
      <c r="Q30" s="15"/>
      <c r="R30" s="15"/>
      <c r="S30" s="15"/>
      <c r="T30" s="15"/>
      <c r="U30" s="15"/>
      <c r="V30" s="15"/>
      <c r="W30" s="15"/>
      <c r="X30" s="15"/>
      <c r="Y30" s="15"/>
      <c r="Z30" s="15"/>
    </row>
    <row r="31" spans="1:26" ht="53.25" customHeight="1" x14ac:dyDescent="0.2">
      <c r="A31" s="15"/>
      <c r="B31" s="1" t="s">
        <v>34</v>
      </c>
      <c r="C31" s="1"/>
      <c r="D31" s="1"/>
      <c r="E31" s="1"/>
      <c r="F31" s="1"/>
      <c r="G31" s="1"/>
      <c r="H31" s="25">
        <f>$I$30/5</f>
        <v>4</v>
      </c>
      <c r="I31" s="25">
        <f>IF(COUNTA(J31:M31)&gt;1,"Marca Doble",IF(J31="X",2/2*H31,IF(K31="X",1/2*H31,IF(L31="X",0.5/2*H31,IF(M31="X",0/4*H31,)))))</f>
        <v>0</v>
      </c>
      <c r="J31" s="26"/>
      <c r="K31" s="26"/>
      <c r="L31" s="26"/>
      <c r="M31" s="26"/>
      <c r="N31" s="27"/>
      <c r="O31" s="28"/>
      <c r="P31" s="15"/>
      <c r="Q31" s="15"/>
      <c r="R31" s="15"/>
      <c r="S31" s="15"/>
      <c r="T31" s="15"/>
      <c r="U31" s="15"/>
      <c r="V31" s="15"/>
      <c r="W31" s="15"/>
      <c r="X31" s="15"/>
      <c r="Y31" s="15"/>
      <c r="Z31" s="15"/>
    </row>
    <row r="32" spans="1:26" ht="39" customHeight="1" x14ac:dyDescent="0.2">
      <c r="A32" s="15"/>
      <c r="B32" s="1" t="s">
        <v>35</v>
      </c>
      <c r="C32" s="1"/>
      <c r="D32" s="1"/>
      <c r="E32" s="1"/>
      <c r="F32" s="1"/>
      <c r="G32" s="1"/>
      <c r="H32" s="25">
        <f>$I$30/5</f>
        <v>4</v>
      </c>
      <c r="I32" s="25">
        <f>IF(COUNTA(J32:M32)&gt;1,"Marca Doble",IF(J32="X",2/2*H32,IF(K32="X",1/2*H32,IF(L32="X",0.5/2*H32,IF(M32="X",0/4*H32,)))))</f>
        <v>0</v>
      </c>
      <c r="J32" s="26"/>
      <c r="K32" s="26"/>
      <c r="L32" s="26"/>
      <c r="M32" s="26"/>
      <c r="N32" s="27"/>
      <c r="O32" s="28"/>
      <c r="P32" s="15"/>
      <c r="Q32" s="15"/>
      <c r="R32" s="15"/>
      <c r="S32" s="15"/>
      <c r="T32" s="15"/>
      <c r="U32" s="15"/>
      <c r="V32" s="15"/>
      <c r="W32" s="15"/>
      <c r="X32" s="15"/>
      <c r="Y32" s="15"/>
      <c r="Z32" s="15"/>
    </row>
    <row r="33" spans="1:26" ht="48" customHeight="1" x14ac:dyDescent="0.2">
      <c r="A33" s="15"/>
      <c r="B33" s="1" t="s">
        <v>36</v>
      </c>
      <c r="C33" s="1"/>
      <c r="D33" s="1"/>
      <c r="E33" s="1"/>
      <c r="F33" s="1"/>
      <c r="G33" s="1"/>
      <c r="H33" s="25">
        <f>$I$30/5</f>
        <v>4</v>
      </c>
      <c r="I33" s="25">
        <f>IF(COUNTA(J33:M33)&gt;1,"Marca Doble",IF(J33="X",2/2*H33,IF(K33="X",1/2*H33,IF(L33="X",0.5/2*H33,IF(M33="X",0/4*H33,)))))</f>
        <v>0</v>
      </c>
      <c r="J33" s="26"/>
      <c r="K33" s="26"/>
      <c r="L33" s="26"/>
      <c r="M33" s="26"/>
      <c r="N33" s="27"/>
      <c r="O33" s="28"/>
      <c r="P33" s="15"/>
      <c r="Q33" s="15"/>
      <c r="R33" s="15"/>
      <c r="S33" s="15"/>
      <c r="T33" s="15"/>
      <c r="U33" s="15"/>
      <c r="V33" s="15"/>
      <c r="W33" s="15"/>
      <c r="X33" s="15"/>
      <c r="Y33" s="15"/>
      <c r="Z33" s="15"/>
    </row>
    <row r="34" spans="1:26" ht="32.25" customHeight="1" x14ac:dyDescent="0.2">
      <c r="A34" s="15"/>
      <c r="B34" s="40" t="s">
        <v>37</v>
      </c>
      <c r="C34" s="40"/>
      <c r="D34" s="40"/>
      <c r="E34" s="40"/>
      <c r="F34" s="40"/>
      <c r="G34" s="40"/>
      <c r="H34" s="25">
        <f>$I$30/5</f>
        <v>4</v>
      </c>
      <c r="I34" s="25">
        <f>IF(COUNTA(J34:M34)&gt;1,"Marca Doble",IF(J34="X",2/2*H34,IF(K34="X",1/2*H34,IF(L34="X",0.5/2*H34,IF(M34="X",0/4*H34,)))))</f>
        <v>0</v>
      </c>
      <c r="J34" s="26"/>
      <c r="K34" s="26"/>
      <c r="L34" s="26"/>
      <c r="M34" s="26"/>
      <c r="N34" s="27"/>
      <c r="O34" s="28"/>
      <c r="P34" s="15"/>
      <c r="Q34" s="15"/>
      <c r="R34" s="15"/>
      <c r="S34" s="15"/>
      <c r="T34" s="15"/>
      <c r="U34" s="15"/>
      <c r="V34" s="15"/>
      <c r="W34" s="15"/>
      <c r="X34" s="15"/>
      <c r="Y34" s="15"/>
      <c r="Z34" s="15"/>
    </row>
    <row r="35" spans="1:26" ht="39" customHeight="1" x14ac:dyDescent="0.2">
      <c r="A35" s="15"/>
      <c r="B35" s="1" t="s">
        <v>38</v>
      </c>
      <c r="C35" s="1"/>
      <c r="D35" s="1"/>
      <c r="E35" s="1"/>
      <c r="F35" s="1"/>
      <c r="G35" s="1"/>
      <c r="H35" s="25">
        <f>$I$30/5</f>
        <v>4</v>
      </c>
      <c r="I35" s="25">
        <f>IF(COUNTA(J35:M35)&gt;1,"Marca Doble",IF(J35="X",2/2*H35,IF(K35="X",1/2*H35,IF(L35="X",0.5/2*H35,IF(M35="X",0/4*H35,)))))</f>
        <v>0</v>
      </c>
      <c r="J35" s="26"/>
      <c r="K35" s="26"/>
      <c r="L35" s="26"/>
      <c r="M35" s="26"/>
      <c r="N35" s="27"/>
      <c r="O35" s="28"/>
      <c r="P35" s="15"/>
      <c r="Q35" s="15"/>
      <c r="R35" s="15"/>
      <c r="S35" s="15"/>
      <c r="T35" s="15"/>
      <c r="U35" s="15"/>
      <c r="V35" s="15"/>
      <c r="W35" s="15"/>
      <c r="X35" s="15"/>
      <c r="Y35" s="15"/>
      <c r="Z35" s="15"/>
    </row>
    <row r="36" spans="1:26" ht="39.75" customHeight="1" x14ac:dyDescent="0.2">
      <c r="A36" s="15"/>
      <c r="B36" s="8" t="s">
        <v>39</v>
      </c>
      <c r="C36" s="8"/>
      <c r="D36" s="8"/>
      <c r="E36" s="8"/>
      <c r="F36" s="8"/>
      <c r="G36" s="8"/>
      <c r="H36" s="22" t="b">
        <f>SUM(H37:H40)=I36</f>
        <v>1</v>
      </c>
      <c r="I36" s="23">
        <v>10</v>
      </c>
      <c r="J36" s="24" t="s">
        <v>12</v>
      </c>
      <c r="K36" s="24" t="s">
        <v>13</v>
      </c>
      <c r="L36" s="24" t="s">
        <v>14</v>
      </c>
      <c r="M36" s="24" t="s">
        <v>15</v>
      </c>
      <c r="N36" s="29" t="s">
        <v>10</v>
      </c>
      <c r="O36" s="15"/>
      <c r="P36" s="15"/>
      <c r="Q36" s="15"/>
      <c r="R36" s="15"/>
      <c r="S36" s="15"/>
      <c r="T36" s="15"/>
      <c r="U36" s="15"/>
      <c r="V36" s="15"/>
      <c r="W36" s="15"/>
      <c r="X36" s="15"/>
      <c r="Y36" s="15"/>
      <c r="Z36" s="15"/>
    </row>
    <row r="37" spans="1:26" ht="51" customHeight="1" x14ac:dyDescent="0.2">
      <c r="A37" s="15"/>
      <c r="B37" s="41" t="s">
        <v>40</v>
      </c>
      <c r="C37" s="41"/>
      <c r="D37" s="41"/>
      <c r="E37" s="41"/>
      <c r="F37" s="41"/>
      <c r="G37" s="41"/>
      <c r="H37" s="25">
        <f>$I$36/4</f>
        <v>2.5</v>
      </c>
      <c r="I37" s="25">
        <f>IF(COUNTA(J37:M37)&gt;1,"Marca Doble",IF(J37="X",2/2*H37,IF(K37="X",1/2*H37,IF(L37="X",0.5/2*H37,IF(M37="X",0/4*H37,)))))</f>
        <v>0</v>
      </c>
      <c r="J37" s="26"/>
      <c r="K37" s="26"/>
      <c r="L37" s="26"/>
      <c r="M37" s="26"/>
      <c r="N37" s="27"/>
      <c r="O37" s="15"/>
      <c r="P37" s="15"/>
      <c r="Q37" s="15"/>
      <c r="R37" s="15"/>
      <c r="S37" s="15"/>
      <c r="T37" s="15"/>
      <c r="U37" s="15"/>
      <c r="V37" s="15"/>
      <c r="W37" s="15"/>
      <c r="X37" s="15"/>
      <c r="Y37" s="15"/>
      <c r="Z37" s="15"/>
    </row>
    <row r="38" spans="1:26" ht="29.25" customHeight="1" x14ac:dyDescent="0.2">
      <c r="A38" s="15"/>
      <c r="B38" s="41" t="s">
        <v>41</v>
      </c>
      <c r="C38" s="41"/>
      <c r="D38" s="41"/>
      <c r="E38" s="41"/>
      <c r="F38" s="41"/>
      <c r="G38" s="41"/>
      <c r="H38" s="25">
        <f>$I$36/4</f>
        <v>2.5</v>
      </c>
      <c r="I38" s="25">
        <f>IF(COUNTA(J38:M38)&gt;1,"Marca Doble",IF(J38="X",2/2*H38,IF(K38="X",1/2*H38,IF(L38="X",0.5/2*H38,IF(M38="X",0/4*H38,)))))</f>
        <v>0</v>
      </c>
      <c r="J38" s="26"/>
      <c r="K38" s="26"/>
      <c r="L38" s="26"/>
      <c r="M38" s="26"/>
      <c r="N38" s="27"/>
      <c r="O38" s="28"/>
      <c r="P38" s="15"/>
      <c r="Q38" s="15"/>
      <c r="R38" s="15"/>
      <c r="S38" s="15"/>
      <c r="T38" s="15"/>
      <c r="U38" s="15"/>
      <c r="V38" s="15"/>
      <c r="W38" s="15"/>
      <c r="X38" s="15"/>
      <c r="Y38" s="15"/>
      <c r="Z38" s="15"/>
    </row>
    <row r="39" spans="1:26" ht="37.5" customHeight="1" x14ac:dyDescent="0.2">
      <c r="A39" s="15"/>
      <c r="B39" s="41" t="s">
        <v>42</v>
      </c>
      <c r="C39" s="41"/>
      <c r="D39" s="41"/>
      <c r="E39" s="41"/>
      <c r="F39" s="41"/>
      <c r="G39" s="41"/>
      <c r="H39" s="25">
        <f>$I$36/4</f>
        <v>2.5</v>
      </c>
      <c r="I39" s="25">
        <f>IF(COUNTA(J39:M39)&gt;1,"Marca Doble",IF(J39="X",2/2*H39,IF(K39="X",1/2*H39,IF(L39="X",0.5/2*H39,IF(M39="X",0/4*H39,)))))</f>
        <v>0</v>
      </c>
      <c r="J39" s="26"/>
      <c r="K39" s="26"/>
      <c r="L39" s="26"/>
      <c r="M39" s="26"/>
      <c r="N39" s="27"/>
      <c r="O39" s="28"/>
      <c r="P39" s="15"/>
      <c r="Q39" s="15"/>
      <c r="R39" s="15"/>
      <c r="S39" s="15"/>
      <c r="T39" s="15"/>
      <c r="U39" s="15"/>
      <c r="V39" s="15"/>
      <c r="W39" s="15"/>
      <c r="X39" s="15"/>
      <c r="Y39" s="15"/>
      <c r="Z39" s="15"/>
    </row>
    <row r="40" spans="1:26" ht="33" customHeight="1" x14ac:dyDescent="0.2">
      <c r="A40" s="15"/>
      <c r="B40" s="41" t="s">
        <v>43</v>
      </c>
      <c r="C40" s="41"/>
      <c r="D40" s="41"/>
      <c r="E40" s="41"/>
      <c r="F40" s="41"/>
      <c r="G40" s="41"/>
      <c r="H40" s="25">
        <f>$I$36/4</f>
        <v>2.5</v>
      </c>
      <c r="I40" s="25">
        <f>IF(COUNTA(J40:M40)&gt;1,"Marca Doble",IF(J40="X",2/2*H40,IF(K40="X",1/2*H40,IF(L40="X",0.5/2*H40,IF(M40="X",0/4*H40,)))))</f>
        <v>0</v>
      </c>
      <c r="J40" s="26"/>
      <c r="K40" s="26"/>
      <c r="L40" s="26"/>
      <c r="M40" s="26"/>
      <c r="N40" s="27"/>
      <c r="O40" s="28"/>
      <c r="P40" s="15"/>
      <c r="Q40" s="15"/>
      <c r="R40" s="15"/>
      <c r="S40" s="15"/>
      <c r="T40" s="15"/>
      <c r="U40" s="15"/>
      <c r="V40" s="15"/>
      <c r="W40" s="15"/>
      <c r="X40" s="15"/>
      <c r="Y40" s="15"/>
      <c r="Z40" s="15"/>
    </row>
    <row r="41" spans="1:26" ht="61.5" customHeight="1" x14ac:dyDescent="0.2">
      <c r="A41" s="15"/>
      <c r="B41" s="8" t="s">
        <v>44</v>
      </c>
      <c r="C41" s="8"/>
      <c r="D41" s="8"/>
      <c r="E41" s="8"/>
      <c r="F41" s="8"/>
      <c r="G41" s="8"/>
      <c r="H41" s="22" t="b">
        <f>SUM(H42:H46)=I41</f>
        <v>1</v>
      </c>
      <c r="I41" s="22">
        <v>15</v>
      </c>
      <c r="J41" s="24" t="s">
        <v>12</v>
      </c>
      <c r="K41" s="24" t="s">
        <v>13</v>
      </c>
      <c r="L41" s="24" t="s">
        <v>14</v>
      </c>
      <c r="M41" s="24" t="s">
        <v>15</v>
      </c>
      <c r="N41" s="29" t="s">
        <v>10</v>
      </c>
      <c r="O41" s="28"/>
      <c r="P41" s="15"/>
      <c r="Q41" s="15"/>
      <c r="R41" s="15"/>
      <c r="S41" s="15"/>
      <c r="T41" s="15"/>
      <c r="U41" s="15"/>
      <c r="V41" s="15"/>
      <c r="W41" s="15"/>
      <c r="X41" s="15"/>
      <c r="Y41" s="15"/>
      <c r="Z41" s="15"/>
    </row>
    <row r="42" spans="1:26" ht="42" customHeight="1" x14ac:dyDescent="0.2">
      <c r="A42" s="15"/>
      <c r="B42" s="42" t="s">
        <v>45</v>
      </c>
      <c r="C42" s="42"/>
      <c r="D42" s="42"/>
      <c r="E42" s="42"/>
      <c r="F42" s="42"/>
      <c r="G42" s="42"/>
      <c r="H42" s="25">
        <f>$I$41/5</f>
        <v>3</v>
      </c>
      <c r="I42" s="25">
        <f>IF(COUNTA(J42:M42)&gt;1,"Marca Doble",IF(J42="X",2/2*H42,IF(K42="X",1/2*H42,IF(L42="X",0.5/2*H42,IF(M42="X",0/4*H42,)))))</f>
        <v>0</v>
      </c>
      <c r="J42" s="26"/>
      <c r="K42" s="26"/>
      <c r="L42" s="26"/>
      <c r="M42" s="26"/>
      <c r="N42" s="27"/>
      <c r="O42" s="28"/>
      <c r="P42" s="15"/>
      <c r="Q42" s="15"/>
      <c r="R42" s="15"/>
      <c r="S42" s="15"/>
      <c r="T42" s="15"/>
      <c r="U42" s="15"/>
      <c r="V42" s="15"/>
      <c r="W42" s="15"/>
      <c r="X42" s="15"/>
      <c r="Y42" s="15"/>
      <c r="Z42" s="15"/>
    </row>
    <row r="43" spans="1:26" ht="57" customHeight="1" x14ac:dyDescent="0.2">
      <c r="A43" s="15"/>
      <c r="B43" s="42" t="s">
        <v>46</v>
      </c>
      <c r="C43" s="42"/>
      <c r="D43" s="42"/>
      <c r="E43" s="42"/>
      <c r="F43" s="42"/>
      <c r="G43" s="42"/>
      <c r="H43" s="25">
        <f>$I$41/5</f>
        <v>3</v>
      </c>
      <c r="I43" s="25">
        <f>IF(COUNTA(J43:M43)&gt;1,"Marca Doble",IF(J43="X",2/2*H43,IF(K43="X",1/2*H43,IF(L43="X",0.5/2*H43,IF(M43="X",0/4*H43,)))))</f>
        <v>0</v>
      </c>
      <c r="J43" s="26"/>
      <c r="K43" s="26"/>
      <c r="L43" s="26"/>
      <c r="M43" s="26"/>
      <c r="N43" s="27"/>
      <c r="O43" s="28"/>
      <c r="P43" s="15"/>
      <c r="Q43" s="15"/>
      <c r="R43" s="15"/>
      <c r="S43" s="15"/>
      <c r="T43" s="15"/>
      <c r="U43" s="15"/>
      <c r="V43" s="15"/>
      <c r="W43" s="15"/>
      <c r="X43" s="15"/>
      <c r="Y43" s="15"/>
      <c r="Z43" s="15"/>
    </row>
    <row r="44" spans="1:26" ht="48.75" customHeight="1" x14ac:dyDescent="0.2">
      <c r="A44" s="15"/>
      <c r="B44" s="42" t="s">
        <v>47</v>
      </c>
      <c r="C44" s="42"/>
      <c r="D44" s="42"/>
      <c r="E44" s="42"/>
      <c r="F44" s="42"/>
      <c r="G44" s="42"/>
      <c r="H44" s="25">
        <f>$I$41/5</f>
        <v>3</v>
      </c>
      <c r="I44" s="25">
        <f>IF(COUNTA(J44:M44)&gt;1,"Marca Doble",IF(J44="X",2/2*H44,IF(K44="X",1/2*H44,IF(L44="X",0.5/2*H44,IF(M44="X",0/4*H44,)))))</f>
        <v>0</v>
      </c>
      <c r="J44" s="26"/>
      <c r="K44" s="26"/>
      <c r="L44" s="26"/>
      <c r="M44" s="26"/>
      <c r="N44" s="27"/>
      <c r="O44" s="28"/>
      <c r="P44" s="15"/>
      <c r="Q44" s="15"/>
      <c r="R44" s="15"/>
      <c r="S44" s="15"/>
      <c r="T44" s="15"/>
      <c r="U44" s="15"/>
      <c r="V44" s="15"/>
      <c r="W44" s="15"/>
      <c r="X44" s="15"/>
      <c r="Y44" s="15"/>
      <c r="Z44" s="15"/>
    </row>
    <row r="45" spans="1:26" ht="41.25" customHeight="1" x14ac:dyDescent="0.2">
      <c r="A45" s="15"/>
      <c r="B45" s="43" t="s">
        <v>48</v>
      </c>
      <c r="C45" s="43"/>
      <c r="D45" s="43"/>
      <c r="E45" s="43"/>
      <c r="F45" s="43"/>
      <c r="G45" s="43"/>
      <c r="H45" s="25">
        <f>$I$41/5</f>
        <v>3</v>
      </c>
      <c r="I45" s="25">
        <f>IF(COUNTA(J45:M45)&gt;1,"Marca Doble",IF(J45="X",2/2*H45,IF(K45="X",1/2*H45,IF(L45="X",0.5/2*H45,IF(M45="X",0/4*H45,)))))</f>
        <v>0</v>
      </c>
      <c r="J45" s="26"/>
      <c r="K45" s="26"/>
      <c r="L45" s="26"/>
      <c r="M45" s="26"/>
      <c r="N45" s="27"/>
      <c r="O45" s="28"/>
      <c r="P45" s="15"/>
      <c r="Q45" s="15"/>
      <c r="R45" s="15"/>
      <c r="S45" s="15"/>
      <c r="T45" s="15"/>
      <c r="U45" s="15"/>
      <c r="V45" s="15"/>
      <c r="W45" s="15"/>
      <c r="X45" s="15"/>
      <c r="Y45" s="15"/>
      <c r="Z45" s="15"/>
    </row>
    <row r="46" spans="1:26" ht="33" customHeight="1" x14ac:dyDescent="0.2">
      <c r="A46" s="15"/>
      <c r="B46" s="44" t="s">
        <v>49</v>
      </c>
      <c r="C46" s="44"/>
      <c r="D46" s="44"/>
      <c r="E46" s="44"/>
      <c r="F46" s="44"/>
      <c r="G46" s="44"/>
      <c r="H46" s="25">
        <f>$I$41/5</f>
        <v>3</v>
      </c>
      <c r="I46" s="25">
        <f>IF(COUNTA(J46:M46)&gt;1,"Marca Doble",IF(J46="X",2/2*H46,IF(K46="X",1/2*H46,IF(L46="X",0.5/2*H46,IF(M46="X",0/4*H46,)))))</f>
        <v>0</v>
      </c>
      <c r="J46" s="26"/>
      <c r="K46" s="26"/>
      <c r="L46" s="26"/>
      <c r="M46" s="26"/>
      <c r="N46" s="27"/>
      <c r="O46" s="28"/>
      <c r="P46" s="15"/>
      <c r="Q46" s="15"/>
      <c r="R46" s="15"/>
      <c r="S46" s="15"/>
      <c r="T46" s="15"/>
      <c r="U46" s="15"/>
      <c r="V46" s="15"/>
      <c r="W46" s="15"/>
      <c r="X46" s="15"/>
      <c r="Y46" s="15"/>
      <c r="Z46" s="15"/>
    </row>
    <row r="47" spans="1:26" ht="31.5" customHeight="1" x14ac:dyDescent="0.2">
      <c r="A47" s="15"/>
      <c r="B47" s="45" t="s">
        <v>50</v>
      </c>
      <c r="C47" s="45"/>
      <c r="D47" s="45"/>
      <c r="E47" s="45"/>
      <c r="F47" s="45"/>
      <c r="G47" s="45"/>
      <c r="H47" s="32">
        <f>SUM(H12:H46)</f>
        <v>99.999999999999972</v>
      </c>
      <c r="I47" s="33">
        <f>SUM(I12:I46)-100</f>
        <v>0</v>
      </c>
      <c r="J47" s="46"/>
      <c r="K47" s="46"/>
      <c r="L47" s="46"/>
      <c r="M47" s="46"/>
      <c r="N47" s="46"/>
      <c r="O47" s="15"/>
      <c r="P47" s="15"/>
      <c r="Q47" s="15"/>
      <c r="R47" s="15"/>
      <c r="S47" s="15"/>
      <c r="T47" s="15"/>
      <c r="U47" s="15"/>
      <c r="V47" s="15"/>
      <c r="W47" s="15"/>
      <c r="X47" s="15"/>
      <c r="Y47" s="15"/>
      <c r="Z47" s="15"/>
    </row>
    <row r="48" spans="1:26"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sheetProtection password="ADA9" sheet="1" objects="1" scenarios="1" selectLockedCells="1"/>
  <mergeCells count="48">
    <mergeCell ref="J47:N47"/>
    <mergeCell ref="B43:G43"/>
    <mergeCell ref="B44:G44"/>
    <mergeCell ref="B45:G45"/>
    <mergeCell ref="B46:G46"/>
    <mergeCell ref="B47:G47"/>
    <mergeCell ref="B38:G38"/>
    <mergeCell ref="B39:G39"/>
    <mergeCell ref="B40:G40"/>
    <mergeCell ref="B41:G41"/>
    <mergeCell ref="B42:G42"/>
    <mergeCell ref="B33:G33"/>
    <mergeCell ref="B34:G34"/>
    <mergeCell ref="B35:G35"/>
    <mergeCell ref="B36:G36"/>
    <mergeCell ref="B37:G37"/>
    <mergeCell ref="B28:G28"/>
    <mergeCell ref="B29:G29"/>
    <mergeCell ref="B30:G30"/>
    <mergeCell ref="B31:G31"/>
    <mergeCell ref="B32:G32"/>
    <mergeCell ref="B23:G23"/>
    <mergeCell ref="B24:G24"/>
    <mergeCell ref="B25:G25"/>
    <mergeCell ref="B26:G26"/>
    <mergeCell ref="B27:G27"/>
    <mergeCell ref="B18:G18"/>
    <mergeCell ref="B19:G19"/>
    <mergeCell ref="B20:G20"/>
    <mergeCell ref="B21:G21"/>
    <mergeCell ref="B22:G22"/>
    <mergeCell ref="B13:G13"/>
    <mergeCell ref="B14:G14"/>
    <mergeCell ref="B15:G15"/>
    <mergeCell ref="B16:G16"/>
    <mergeCell ref="B17:G17"/>
    <mergeCell ref="B7:N7"/>
    <mergeCell ref="B8:N8"/>
    <mergeCell ref="B9:N9"/>
    <mergeCell ref="B11:G11"/>
    <mergeCell ref="J11:M11"/>
    <mergeCell ref="N11:N12"/>
    <mergeCell ref="B12:G12"/>
    <mergeCell ref="B2:N2"/>
    <mergeCell ref="B3:N3"/>
    <mergeCell ref="B4:N4"/>
    <mergeCell ref="B5:N5"/>
    <mergeCell ref="B6:N6"/>
  </mergeCells>
  <conditionalFormatting sqref="J13:J16 J18:J21 J31:J35">
    <cfRule type="containsText" dxfId="12" priority="2" operator="containsText" text="x">
      <formula>NOT(ISERROR(SEARCH("x",J13)))</formula>
    </cfRule>
  </conditionalFormatting>
  <conditionalFormatting sqref="J23:J29 J37:J40 J42:J46">
    <cfRule type="containsText" dxfId="11" priority="3" operator="containsText" text="x">
      <formula>NOT(ISERROR(SEARCH("x",J23)))</formula>
    </cfRule>
  </conditionalFormatting>
  <conditionalFormatting sqref="K13:K16 K18:K21 K23:K29 K31:K35 K37:K40 K42:K46">
    <cfRule type="containsText" dxfId="10" priority="4" operator="containsText" text="x">
      <formula>NOT(ISERROR(SEARCH("x",K13)))</formula>
    </cfRule>
  </conditionalFormatting>
  <conditionalFormatting sqref="L13:L16 L18:L21 L31:L35">
    <cfRule type="containsText" dxfId="9" priority="5" operator="containsText" text="x">
      <formula>NOT(ISERROR(SEARCH("x",L13)))</formula>
    </cfRule>
  </conditionalFormatting>
  <conditionalFormatting sqref="L23:L29">
    <cfRule type="containsText" dxfId="8" priority="7" operator="containsText" text="x">
      <formula>NOT(ISERROR(SEARCH("x",L23)))</formula>
    </cfRule>
  </conditionalFormatting>
  <conditionalFormatting sqref="L37:L40">
    <cfRule type="containsText" dxfId="7" priority="8" operator="containsText" text="x">
      <formula>NOT(ISERROR(SEARCH("x",L37)))</formula>
    </cfRule>
  </conditionalFormatting>
  <conditionalFormatting sqref="L42:L46">
    <cfRule type="containsText" dxfId="6" priority="6" operator="containsText" text="x">
      <formula>NOT(ISERROR(SEARCH("x",L42)))</formula>
    </cfRule>
  </conditionalFormatting>
  <conditionalFormatting sqref="M13:M16 M18:M21 M31:M35">
    <cfRule type="containsText" dxfId="5" priority="9" operator="containsText" text="x">
      <formula>NOT(ISERROR(SEARCH("x",M13)))</formula>
    </cfRule>
  </conditionalFormatting>
  <conditionalFormatting sqref="M23:M29">
    <cfRule type="containsText" dxfId="4" priority="11" operator="containsText" text="x">
      <formula>NOT(ISERROR(SEARCH("x",M23)))</formula>
    </cfRule>
  </conditionalFormatting>
  <conditionalFormatting sqref="M37:M40 M42:M46">
    <cfRule type="containsText" dxfId="3" priority="10" operator="containsText" text="x">
      <formula>NOT(ISERROR(SEARCH("x",M37)))</formula>
    </cfRule>
  </conditionalFormatting>
  <pageMargins left="0.74791666666666701" right="0.74791666666666701" top="0.29444444444444401" bottom="0.21597222222222201" header="0.511811023622047" footer="0.511811023622047"/>
  <pageSetup scale="63"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aracter inválido - Por favor marque solamente con la letra x." xr:uid="{00000000-0002-0000-0000-000000000000}">
          <x14:formula1>
            <xm:f>Sheet1!$A$1</xm:f>
          </x14:formula1>
          <x14:formula2>
            <xm:f>0</xm:f>
          </x14:formula2>
          <xm:sqref>J13:M16 J18:M21 K23:M26 J27:M29 J31:M35 K37:K40 J38:J40 M38:M40 J42:M46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sheetViews>
  <sheetFormatPr baseColWidth="10" defaultColWidth="10.109375" defaultRowHeight="15" x14ac:dyDescent="0.2"/>
  <cols>
    <col min="1" max="1" width="1.6640625" customWidth="1"/>
    <col min="2" max="6" width="11.88671875" customWidth="1"/>
    <col min="7" max="7" width="5.33203125" customWidth="1"/>
    <col min="8" max="8" width="0.44140625" hidden="1" customWidth="1"/>
    <col min="9" max="9" width="11.5546875" customWidth="1"/>
    <col min="10" max="10" width="14.109375" customWidth="1"/>
    <col min="11" max="12" width="11.6640625" customWidth="1"/>
    <col min="13" max="13" width="10.33203125" customWidth="1"/>
    <col min="14" max="14" width="36.44140625" customWidth="1"/>
    <col min="15" max="15" width="11.88671875" customWidth="1"/>
    <col min="16" max="26" width="11.5546875" customWidth="1"/>
  </cols>
  <sheetData>
    <row r="1" spans="1:26"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45.75" customHeight="1" x14ac:dyDescent="0.2">
      <c r="A2" s="15"/>
      <c r="B2" s="13" t="s">
        <v>51</v>
      </c>
      <c r="C2" s="13"/>
      <c r="D2" s="13"/>
      <c r="E2" s="13"/>
      <c r="F2" s="13"/>
      <c r="G2" s="13"/>
      <c r="H2" s="13"/>
      <c r="I2" s="13"/>
      <c r="J2" s="13"/>
      <c r="K2" s="13"/>
      <c r="L2" s="13"/>
      <c r="M2" s="13"/>
      <c r="N2" s="13"/>
      <c r="O2" s="15"/>
      <c r="P2" s="15"/>
      <c r="Q2" s="15"/>
      <c r="R2" s="15"/>
      <c r="S2" s="15"/>
      <c r="T2" s="15"/>
      <c r="U2" s="15"/>
      <c r="V2" s="15"/>
      <c r="W2" s="15"/>
      <c r="X2" s="15"/>
      <c r="Y2" s="15"/>
      <c r="Z2" s="15"/>
    </row>
    <row r="3" spans="1:26" ht="21" customHeight="1" x14ac:dyDescent="0.2">
      <c r="A3" s="15"/>
      <c r="B3" s="13" t="s">
        <v>52</v>
      </c>
      <c r="C3" s="13"/>
      <c r="D3" s="13"/>
      <c r="E3" s="13"/>
      <c r="F3" s="13"/>
      <c r="G3" s="13"/>
      <c r="H3" s="13"/>
      <c r="I3" s="13"/>
      <c r="J3" s="13"/>
      <c r="K3" s="13"/>
      <c r="L3" s="13"/>
      <c r="M3" s="13"/>
      <c r="N3" s="13"/>
      <c r="O3" s="15"/>
      <c r="P3" s="15"/>
      <c r="Q3" s="15"/>
      <c r="R3" s="15"/>
      <c r="S3" s="15"/>
      <c r="T3" s="15"/>
      <c r="U3" s="15"/>
      <c r="V3" s="15"/>
      <c r="W3" s="15"/>
      <c r="X3" s="15"/>
      <c r="Y3" s="15"/>
      <c r="Z3" s="15"/>
    </row>
    <row r="4" spans="1:26" ht="26.25" customHeight="1" x14ac:dyDescent="0.2">
      <c r="A4" s="15"/>
      <c r="B4" s="12" t="s">
        <v>53</v>
      </c>
      <c r="C4" s="12"/>
      <c r="D4" s="12"/>
      <c r="E4" s="12"/>
      <c r="F4" s="12"/>
      <c r="G4" s="12"/>
      <c r="H4" s="12"/>
      <c r="I4" s="12"/>
      <c r="J4" s="12"/>
      <c r="K4" s="12"/>
      <c r="L4" s="12"/>
      <c r="M4" s="12"/>
      <c r="N4" s="12"/>
      <c r="O4" s="15"/>
      <c r="P4" s="15"/>
      <c r="Q4" s="15"/>
      <c r="R4" s="15"/>
      <c r="S4" s="15"/>
      <c r="T4" s="15"/>
      <c r="U4" s="15"/>
      <c r="V4" s="15"/>
      <c r="W4" s="15"/>
      <c r="X4" s="15"/>
      <c r="Y4" s="15"/>
      <c r="Z4" s="15"/>
    </row>
    <row r="5" spans="1:26" ht="59.25" customHeight="1" x14ac:dyDescent="0.2">
      <c r="A5" s="15"/>
      <c r="B5" s="47" t="s">
        <v>54</v>
      </c>
      <c r="C5" s="47"/>
      <c r="D5" s="47"/>
      <c r="E5" s="47"/>
      <c r="F5" s="47"/>
      <c r="G5" s="47"/>
      <c r="H5" s="47"/>
      <c r="I5" s="47"/>
      <c r="J5" s="47"/>
      <c r="K5" s="47"/>
      <c r="L5" s="47"/>
      <c r="M5" s="47"/>
      <c r="N5" s="47"/>
      <c r="O5" s="15"/>
      <c r="P5" s="15"/>
      <c r="Q5" s="15"/>
      <c r="R5" s="15"/>
      <c r="S5" s="15"/>
      <c r="T5" s="15"/>
      <c r="U5" s="15"/>
      <c r="V5" s="15"/>
      <c r="W5" s="15"/>
      <c r="X5" s="15"/>
      <c r="Y5" s="15"/>
      <c r="Z5" s="15"/>
    </row>
    <row r="6" spans="1:26" ht="22.5" customHeight="1" x14ac:dyDescent="0.2">
      <c r="A6" s="15"/>
      <c r="B6" s="48" t="s">
        <v>55</v>
      </c>
      <c r="C6" s="48"/>
      <c r="D6" s="48"/>
      <c r="E6" s="48"/>
      <c r="F6" s="48"/>
      <c r="G6" s="48"/>
      <c r="H6" s="48"/>
      <c r="I6" s="48"/>
      <c r="J6" s="48"/>
      <c r="K6" s="48"/>
      <c r="L6" s="48"/>
      <c r="M6" s="48"/>
      <c r="N6" s="48"/>
      <c r="O6" s="15"/>
      <c r="P6" s="15"/>
      <c r="Q6" s="15"/>
      <c r="R6" s="15"/>
      <c r="S6" s="15"/>
      <c r="T6" s="15"/>
      <c r="U6" s="15"/>
      <c r="V6" s="15"/>
      <c r="W6" s="15"/>
      <c r="X6" s="15"/>
      <c r="Y6" s="15"/>
      <c r="Z6" s="15"/>
    </row>
    <row r="7" spans="1:26" ht="22.5" customHeight="1" x14ac:dyDescent="0.2">
      <c r="A7" s="15"/>
      <c r="B7" s="48" t="s">
        <v>56</v>
      </c>
      <c r="C7" s="48"/>
      <c r="D7" s="48"/>
      <c r="E7" s="48"/>
      <c r="F7" s="48"/>
      <c r="G7" s="48"/>
      <c r="H7" s="48"/>
      <c r="I7" s="48"/>
      <c r="J7" s="48"/>
      <c r="K7" s="48"/>
      <c r="L7" s="48"/>
      <c r="M7" s="48"/>
      <c r="N7" s="48"/>
      <c r="O7" s="15"/>
      <c r="P7" s="15"/>
      <c r="Q7" s="15"/>
      <c r="R7" s="15"/>
      <c r="S7" s="15"/>
      <c r="T7" s="15"/>
      <c r="U7" s="15"/>
      <c r="V7" s="15"/>
      <c r="W7" s="15"/>
      <c r="X7" s="15"/>
      <c r="Y7" s="15"/>
      <c r="Z7" s="15"/>
    </row>
    <row r="8" spans="1:26" ht="33" customHeight="1" x14ac:dyDescent="0.2">
      <c r="A8" s="15"/>
      <c r="B8" s="48" t="s">
        <v>57</v>
      </c>
      <c r="C8" s="48"/>
      <c r="D8" s="48"/>
      <c r="E8" s="48"/>
      <c r="F8" s="48"/>
      <c r="G8" s="48"/>
      <c r="H8" s="48"/>
      <c r="I8" s="48"/>
      <c r="J8" s="48"/>
      <c r="K8" s="48"/>
      <c r="L8" s="48"/>
      <c r="M8" s="48"/>
      <c r="N8" s="48"/>
      <c r="O8" s="15"/>
      <c r="P8" s="15"/>
      <c r="Q8" s="15"/>
      <c r="R8" s="15"/>
      <c r="S8" s="15"/>
      <c r="T8" s="15"/>
      <c r="U8" s="15"/>
      <c r="V8" s="15"/>
      <c r="W8" s="15"/>
      <c r="X8" s="15"/>
      <c r="Y8" s="15"/>
      <c r="Z8" s="15"/>
    </row>
    <row r="9" spans="1:26" ht="51.75" customHeight="1" x14ac:dyDescent="0.2">
      <c r="A9" s="15"/>
      <c r="B9" s="49" t="s">
        <v>58</v>
      </c>
      <c r="C9" s="49"/>
      <c r="D9" s="49"/>
      <c r="E9" s="49"/>
      <c r="F9" s="49"/>
      <c r="G9" s="49"/>
      <c r="H9" s="21"/>
      <c r="I9" s="20" t="s">
        <v>8</v>
      </c>
      <c r="J9" s="9" t="s">
        <v>9</v>
      </c>
      <c r="K9" s="9"/>
      <c r="L9" s="9"/>
      <c r="M9" s="9"/>
      <c r="N9" s="9" t="s">
        <v>10</v>
      </c>
      <c r="O9" s="15"/>
      <c r="P9" s="15"/>
      <c r="Q9" s="15"/>
      <c r="R9" s="15"/>
      <c r="S9" s="15"/>
      <c r="T9" s="15"/>
      <c r="U9" s="15"/>
      <c r="V9" s="15"/>
      <c r="W9" s="15"/>
      <c r="X9" s="15"/>
      <c r="Y9" s="15"/>
      <c r="Z9" s="15"/>
    </row>
    <row r="10" spans="1:26" ht="50.25" customHeight="1" x14ac:dyDescent="0.2">
      <c r="A10" s="15"/>
      <c r="B10" s="49"/>
      <c r="C10" s="49"/>
      <c r="D10" s="49"/>
      <c r="E10" s="49"/>
      <c r="F10" s="49"/>
      <c r="G10" s="49"/>
      <c r="H10" s="22" t="b">
        <f>SUM(H11:H15)=I10</f>
        <v>1</v>
      </c>
      <c r="I10" s="23">
        <v>100</v>
      </c>
      <c r="J10" s="24" t="s">
        <v>59</v>
      </c>
      <c r="K10" s="24" t="s">
        <v>60</v>
      </c>
      <c r="L10" s="24" t="s">
        <v>14</v>
      </c>
      <c r="M10" s="24" t="s">
        <v>61</v>
      </c>
      <c r="N10" s="9"/>
      <c r="O10" s="15"/>
      <c r="P10" s="15"/>
      <c r="Q10" s="15"/>
      <c r="R10" s="15"/>
      <c r="S10" s="15"/>
      <c r="T10" s="15"/>
      <c r="U10" s="15"/>
      <c r="V10" s="15"/>
      <c r="W10" s="15"/>
      <c r="X10" s="15"/>
      <c r="Y10" s="15"/>
      <c r="Z10" s="15"/>
    </row>
    <row r="11" spans="1:26" ht="45.75" customHeight="1" x14ac:dyDescent="0.2">
      <c r="A11" s="15"/>
      <c r="B11" s="4" t="s">
        <v>62</v>
      </c>
      <c r="C11" s="4"/>
      <c r="D11" s="4"/>
      <c r="E11" s="4"/>
      <c r="F11" s="4"/>
      <c r="G11" s="4"/>
      <c r="H11" s="25">
        <f>$I$10/5</f>
        <v>20</v>
      </c>
      <c r="I11" s="25">
        <f>IF(COUNTA(J11:M11)&gt;1,"Marca Doble",IF(J11="X",2/2*H11,IF(K11="X",1/2*H11,IF(L11="X",0.5/2*H11,IF(M11="X",0/5*H11,)))))</f>
        <v>0</v>
      </c>
      <c r="J11" s="34"/>
      <c r="K11" s="34"/>
      <c r="L11" s="34"/>
      <c r="M11" s="34"/>
      <c r="N11" s="35"/>
      <c r="O11" s="28"/>
      <c r="P11" s="15"/>
      <c r="Q11" s="15"/>
      <c r="R11" s="15"/>
      <c r="S11" s="15"/>
      <c r="T11" s="15"/>
      <c r="U11" s="15"/>
      <c r="V11" s="15"/>
      <c r="W11" s="15"/>
      <c r="X11" s="15"/>
      <c r="Y11" s="15"/>
      <c r="Z11" s="15"/>
    </row>
    <row r="12" spans="1:26" ht="48" customHeight="1" x14ac:dyDescent="0.2">
      <c r="A12" s="15"/>
      <c r="B12" s="4" t="s">
        <v>63</v>
      </c>
      <c r="C12" s="4"/>
      <c r="D12" s="4"/>
      <c r="E12" s="4"/>
      <c r="F12" s="4"/>
      <c r="G12" s="4"/>
      <c r="H12" s="25">
        <f>$I$10/5</f>
        <v>20</v>
      </c>
      <c r="I12" s="25">
        <f>IF(COUNTA(J12:M12)&gt;1,"Marca Doble",IF(J12="X",2/2*H12,IF(K12="X",1/2*H12,IF(L12="X",0.5/2*H12,IF(M12="X",0/5*H12,)))))</f>
        <v>0</v>
      </c>
      <c r="J12" s="34"/>
      <c r="K12" s="34"/>
      <c r="L12" s="34"/>
      <c r="M12" s="34"/>
      <c r="N12" s="35"/>
      <c r="O12" s="28"/>
      <c r="P12" s="15"/>
      <c r="Q12" s="15"/>
      <c r="R12" s="15"/>
      <c r="S12" s="15"/>
      <c r="T12" s="15"/>
      <c r="U12" s="15"/>
      <c r="V12" s="15"/>
      <c r="W12" s="15"/>
      <c r="X12" s="15"/>
      <c r="Y12" s="15"/>
      <c r="Z12" s="15"/>
    </row>
    <row r="13" spans="1:26" ht="39" customHeight="1" x14ac:dyDescent="0.2">
      <c r="A13" s="15"/>
      <c r="B13" s="4" t="s">
        <v>64</v>
      </c>
      <c r="C13" s="4"/>
      <c r="D13" s="4"/>
      <c r="E13" s="4"/>
      <c r="F13" s="4"/>
      <c r="G13" s="4"/>
      <c r="H13" s="25">
        <f>$I$10/5</f>
        <v>20</v>
      </c>
      <c r="I13" s="25">
        <f>IF(COUNTA(J13:M13)&gt;1,"Marca Doble",IF(J13="X",2/2*H13,IF(K13="X",1/2*H13,IF(L13="X",0.5/2*H13,IF(M13="X",0/5*H13,)))))</f>
        <v>0</v>
      </c>
      <c r="J13" s="34"/>
      <c r="K13" s="34"/>
      <c r="L13" s="34"/>
      <c r="M13" s="34"/>
      <c r="N13" s="35"/>
      <c r="O13" s="28"/>
      <c r="P13" s="15"/>
      <c r="Q13" s="15"/>
      <c r="R13" s="15"/>
      <c r="S13" s="15"/>
      <c r="T13" s="15"/>
      <c r="U13" s="15"/>
      <c r="V13" s="15"/>
      <c r="W13" s="15"/>
      <c r="X13" s="15"/>
      <c r="Y13" s="15"/>
      <c r="Z13" s="15"/>
    </row>
    <row r="14" spans="1:26" ht="39" customHeight="1" x14ac:dyDescent="0.2">
      <c r="A14" s="15"/>
      <c r="B14" s="4" t="s">
        <v>65</v>
      </c>
      <c r="C14" s="4"/>
      <c r="D14" s="4"/>
      <c r="E14" s="4"/>
      <c r="F14" s="4"/>
      <c r="G14" s="4"/>
      <c r="H14" s="25">
        <f>$I$10/5</f>
        <v>20</v>
      </c>
      <c r="I14" s="25">
        <f>IF(COUNTA(J14:M14)&gt;1,"Marca Doble",IF(J14="X",2/2*H14,IF(K14="X",1/2*H14,IF(L14="X",0.5/2*H14,IF(M14="X",0/5*H14,)))))</f>
        <v>0</v>
      </c>
      <c r="J14" s="34"/>
      <c r="K14" s="34"/>
      <c r="L14" s="34"/>
      <c r="M14" s="34"/>
      <c r="N14" s="35"/>
      <c r="O14" s="28"/>
      <c r="P14" s="15"/>
      <c r="Q14" s="15"/>
      <c r="R14" s="15"/>
      <c r="S14" s="15"/>
      <c r="T14" s="15"/>
      <c r="U14" s="15"/>
      <c r="V14" s="15"/>
      <c r="W14" s="15"/>
      <c r="X14" s="15"/>
      <c r="Y14" s="15"/>
      <c r="Z14" s="15"/>
    </row>
    <row r="15" spans="1:26" ht="37.5" customHeight="1" x14ac:dyDescent="0.2">
      <c r="A15" s="15"/>
      <c r="B15" s="4" t="s">
        <v>66</v>
      </c>
      <c r="C15" s="4"/>
      <c r="D15" s="4"/>
      <c r="E15" s="4"/>
      <c r="F15" s="4"/>
      <c r="G15" s="4"/>
      <c r="H15" s="25">
        <f>$I$10/5</f>
        <v>20</v>
      </c>
      <c r="I15" s="25">
        <f>IF(COUNTA(J15:M15)&gt;1,"Marca Doble",IF(J15="X",2/2*H15,IF(K15="X",1/2*H15,IF(L15="X",0.5/2*H15,IF(M15="X",0/5*H15,)))))</f>
        <v>0</v>
      </c>
      <c r="J15" s="34"/>
      <c r="K15" s="34"/>
      <c r="L15" s="34"/>
      <c r="M15" s="34"/>
      <c r="N15" s="35"/>
      <c r="O15" s="28"/>
      <c r="P15" s="15"/>
      <c r="Q15" s="15"/>
      <c r="R15" s="15"/>
      <c r="S15" s="15"/>
      <c r="T15" s="15"/>
      <c r="U15" s="15"/>
      <c r="V15" s="15"/>
      <c r="W15" s="15"/>
      <c r="X15" s="15"/>
      <c r="Y15" s="15"/>
      <c r="Z15" s="15"/>
    </row>
    <row r="16" spans="1:26" ht="15" customHeight="1" x14ac:dyDescent="0.2">
      <c r="A16" s="15"/>
      <c r="B16" s="45" t="s">
        <v>67</v>
      </c>
      <c r="C16" s="45"/>
      <c r="D16" s="45"/>
      <c r="E16" s="45"/>
      <c r="F16" s="45"/>
      <c r="G16" s="45"/>
      <c r="H16" s="36">
        <f>SUM(H10:H15)</f>
        <v>100</v>
      </c>
      <c r="I16" s="37">
        <f>SUM(I11:I15)</f>
        <v>0</v>
      </c>
      <c r="J16" s="50" t="s">
        <v>68</v>
      </c>
      <c r="K16" s="50"/>
      <c r="L16" s="50"/>
      <c r="M16" s="50"/>
      <c r="N16" s="50"/>
      <c r="O16" s="15"/>
      <c r="P16" s="15"/>
      <c r="Q16" s="15"/>
      <c r="R16" s="15"/>
      <c r="S16" s="15"/>
      <c r="T16" s="15"/>
      <c r="U16" s="15"/>
      <c r="V16" s="15"/>
      <c r="W16" s="15"/>
      <c r="X16" s="15"/>
      <c r="Y16" s="15"/>
      <c r="Z16" s="15"/>
    </row>
    <row r="17" spans="1:26" ht="24" customHeight="1" x14ac:dyDescent="0.2">
      <c r="A17" s="15"/>
      <c r="B17" s="51" t="s">
        <v>69</v>
      </c>
      <c r="C17" s="51"/>
      <c r="D17" s="51"/>
      <c r="E17" s="51"/>
      <c r="F17" s="51"/>
      <c r="G17" s="51"/>
      <c r="H17" s="15"/>
      <c r="I17" s="37">
        <f>I16+' Evaluación proyecto'!I47</f>
        <v>0</v>
      </c>
      <c r="J17" s="50"/>
      <c r="K17" s="50"/>
      <c r="L17" s="50"/>
      <c r="M17" s="50"/>
      <c r="N17" s="50"/>
      <c r="O17" s="15"/>
      <c r="P17" s="15"/>
      <c r="Q17" s="15"/>
      <c r="R17" s="15"/>
      <c r="S17" s="15"/>
      <c r="T17" s="15"/>
      <c r="U17" s="15"/>
      <c r="V17" s="15"/>
      <c r="W17" s="15"/>
      <c r="X17" s="15"/>
      <c r="Y17" s="15"/>
      <c r="Z17" s="15"/>
    </row>
    <row r="18" spans="1:26" x14ac:dyDescent="0.2">
      <c r="A18" s="15"/>
      <c r="B18" s="15"/>
      <c r="C18" s="15"/>
      <c r="D18" s="15"/>
      <c r="E18" s="15"/>
      <c r="F18" s="15"/>
      <c r="G18" s="15"/>
      <c r="H18" s="15"/>
      <c r="I18" s="38"/>
      <c r="J18" s="15"/>
      <c r="K18" s="15"/>
      <c r="L18" s="15"/>
      <c r="M18" s="15"/>
      <c r="N18" s="15"/>
      <c r="O18" s="15"/>
      <c r="P18" s="15"/>
      <c r="Q18" s="15"/>
      <c r="R18" s="15"/>
      <c r="S18" s="15"/>
      <c r="T18" s="15"/>
      <c r="U18" s="15"/>
      <c r="V18" s="15"/>
      <c r="W18" s="15"/>
      <c r="X18" s="15"/>
      <c r="Y18" s="15"/>
      <c r="Z18" s="15"/>
    </row>
    <row r="19" spans="1:26"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9">
    <mergeCell ref="B16:G16"/>
    <mergeCell ref="J16:N16"/>
    <mergeCell ref="B17:G17"/>
    <mergeCell ref="J17:N17"/>
    <mergeCell ref="B11:G11"/>
    <mergeCell ref="B12:G12"/>
    <mergeCell ref="B13:G13"/>
    <mergeCell ref="B14:G14"/>
    <mergeCell ref="B15:G15"/>
    <mergeCell ref="B7:N7"/>
    <mergeCell ref="B8:N8"/>
    <mergeCell ref="B9:G10"/>
    <mergeCell ref="J9:M9"/>
    <mergeCell ref="N9:N10"/>
    <mergeCell ref="B2:N2"/>
    <mergeCell ref="B3:N3"/>
    <mergeCell ref="B4:N4"/>
    <mergeCell ref="B5:N5"/>
    <mergeCell ref="B6:N6"/>
  </mergeCells>
  <conditionalFormatting sqref="J11:J15">
    <cfRule type="containsText" dxfId="2" priority="2" operator="containsText" text="x">
      <formula>NOT(ISERROR(SEARCH("x",J11)))</formula>
    </cfRule>
  </conditionalFormatting>
  <conditionalFormatting sqref="K11:L15">
    <cfRule type="containsText" dxfId="1" priority="3" operator="containsText" text="x">
      <formula>NOT(ISERROR(SEARCH("x",K11)))</formula>
    </cfRule>
  </conditionalFormatting>
  <conditionalFormatting sqref="M11:M15">
    <cfRule type="containsText" dxfId="0" priority="4" operator="containsText" text="x">
      <formula>NOT(ISERROR(SEARCH("x",M11)))</formula>
    </cfRule>
  </conditionalFormatting>
  <pageMargins left="0.74791666666666701" right="0.74791666666666701" top="1.37777777777778" bottom="1.37777777777778"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zoomScaleNormal="100" workbookViewId="0"/>
  </sheetViews>
  <sheetFormatPr baseColWidth="10" defaultColWidth="10.109375" defaultRowHeight="15" x14ac:dyDescent="0.2"/>
  <cols>
    <col min="1" max="26" width="10.55468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zoomScaleNormal="100" workbookViewId="0"/>
  </sheetViews>
  <sheetFormatPr baseColWidth="10" defaultColWidth="10.109375" defaultRowHeight="15" x14ac:dyDescent="0.2"/>
  <cols>
    <col min="1" max="26" width="8.88671875" customWidth="1"/>
  </cols>
  <sheetData>
    <row r="1" spans="1:1" x14ac:dyDescent="0.2">
      <c r="A1" s="39" t="s">
        <v>70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217</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Evaluación proyecto</vt:lpstr>
      <vt:lpstr> Evaluación REDES</vt: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UCR</dc:creator>
  <dc:description/>
  <cp:lastModifiedBy>EVELYN MC QUIDDY PADILLA</cp:lastModifiedBy>
  <cp:revision>3</cp:revision>
  <cp:lastPrinted>2023-08-24T09:55:46Z</cp:lastPrinted>
  <dcterms:created xsi:type="dcterms:W3CDTF">2019-10-09T14:07:44Z</dcterms:created>
  <dcterms:modified xsi:type="dcterms:W3CDTF">2023-08-25T15:36:42Z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